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<sst xmlns="http://schemas.openxmlformats.org/spreadsheetml/2006/main" count="77" uniqueCount="58">
  <si>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</si>
  <si>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</si>
  <si>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</si>
  <si>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</si>
  <si>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</si>
  <si>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</si>
  <si>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</si>
  <si>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</si>
  <si>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</si>
  <si>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</si>
  <si>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</si>
  <si>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</si>
  <si>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</si>
  <si>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</si>
  <si>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</si>
  <si>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</si>
  <si>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</si>
  <si>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</si>
  <si>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</si>
  <si>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</si>
  <si>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</si>
  <si>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</si>
  <si>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</si>
  <si>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</si>
  <si>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</si>
  <si>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</si>
  <si>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</si>
  <si>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</si>
  <si>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王梦茜</t>
  </si>
  <si>
    <t>CA4143210227CNY</t>
  </si>
  <si>
    <t>未提现</t>
  </si>
  <si>
    <t>携程开票</t>
  </si>
  <si>
    <t>,</t>
  </si>
  <si>
    <t>A210227091143459</t>
  </si>
  <si>
    <t>合计2900元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</si>
  <si>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</si>
  <si>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</si>
  <si>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</si>
  <si>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</si>
  <si>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</si>
  <si>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</si>
  <si>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</si>
  <si>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</si>
  <si>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</si>
  <si>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</si>
  <si>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2021-02-11</t>
  </si>
  <si>
    <t>2021-02-12</t>
  </si>
  <si>
    <t>RMB</t>
  </si>
  <si>
    <t>2900.00</t>
  </si>
  <si>
    <t/>
  </si>
  <si>
    <t>2021/2/10 12:13:53</t>
  </si>
  <si>
    <t>14390229339-1</t>
  </si>
  <si>
    <t>刘俊良</t>
  </si>
  <si>
    <t>0.00</t>
  </si>
  <si>
    <t>2020/12/18 15:18:30</t>
  </si>
  <si>
    <t>14389569279-1</t>
  </si>
  <si>
    <t>Hong/Haihong</t>
  </si>
  <si>
    <t>2020/12/16 10:10:36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</si>
</sst>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>
        <v>14393170121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44238</v>
      </c>
      <c r="G2" s="5">
        <v>44239</v>
      </c>
      <c r="H2" s="4">
        <v>1</v>
      </c>
      <c r="I2" s="4">
        <v>1</v>
      </c>
      <c r="J2" s="4">
        <v>1</v>
      </c>
      <c r="K2" s="4" t="s">
        <v>27</v>
      </c>
      <c r="L2" s="4">
        <v>2900</v>
      </c>
      <c r="M2" s="4">
        <v>2900</v>
      </c>
      <c r="N2" s="4" t="s">
        <v>28</v>
      </c>
      <c r="O2" s="4" t="s">
        <v>29</v>
      </c>
      <c r="P2" s="4" t="s">
        <v>30</v>
      </c>
      <c r="Q2" s="4">
        <v>0</v>
      </c>
      <c r="R2" s="6">
        <v>44237</v>
      </c>
      <c r="S2" s="5">
        <v>44254</v>
      </c>
      <c r="T2" s="4" t="s">
        <v>31</v>
      </c>
      <c r="U2" s="4">
        <v>2900</v>
      </c>
      <c r="V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21" sqref="H21"/>
    </sheetView>
  </sheetViews>
  <sheetFormatPr defaultColWidth="9" defaultRowHeight="13.5" outlineLevelRow="6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32</v>
      </c>
    </row>
    <row r="2" s="4" customFormat="1" spans="1:11">
      <c r="A2" s="4">
        <v>14393170121</v>
      </c>
      <c r="B2" s="4">
        <v>2900</v>
      </c>
      <c r="C2" s="4" t="str">
        <f>VLOOKUP(A2,HOP!A:H,8,2)</f>
        <v>2900.00</v>
      </c>
      <c r="D2" s="4">
        <f>VLOOKUP(A2,HOP!A:B,2,0)</f>
        <v>1977751</v>
      </c>
      <c r="E2" s="4">
        <f>B2-C2</f>
        <v>0</v>
      </c>
      <c r="K2" s="4" t="str">
        <f>$K$1&amp;D2</f>
        <v>,1977751</v>
      </c>
    </row>
    <row r="4" spans="2:2">
      <c r="B4" s="4">
        <f>SUM(B2:B3)</f>
        <v>2900</v>
      </c>
    </row>
    <row r="6" spans="1:1">
      <c r="A6" s="4" t="s">
        <v>33</v>
      </c>
    </row>
    <row r="7" spans="1:1">
      <c r="A7" s="4" t="s">
        <v>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C15" sqref="C15"/>
    </sheetView>
  </sheetViews>
  <sheetFormatPr defaultColWidth="8" defaultRowHeight="12.75" outlineLevelRow="3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35</v>
      </c>
      <c r="B1" s="2" t="s">
        <v>36</v>
      </c>
      <c r="C1" s="2" t="s">
        <v>37</v>
      </c>
      <c r="D1" s="2" t="s">
        <v>38</v>
      </c>
      <c r="E1" s="2" t="s">
        <v>5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17</v>
      </c>
    </row>
    <row r="2" s="1" customFormat="1" ht="20" customHeight="1" spans="1:11">
      <c r="A2" s="3">
        <v>14393170121</v>
      </c>
      <c r="B2" s="3">
        <v>1977751</v>
      </c>
      <c r="C2" s="2" t="s">
        <v>44</v>
      </c>
      <c r="D2" s="2" t="s">
        <v>28</v>
      </c>
      <c r="E2" s="2" t="s">
        <v>45</v>
      </c>
      <c r="F2" s="2" t="s">
        <v>46</v>
      </c>
      <c r="G2" s="2" t="s">
        <v>47</v>
      </c>
      <c r="H2" s="2" t="s">
        <v>48</v>
      </c>
      <c r="I2" s="2" t="s">
        <v>49</v>
      </c>
      <c r="J2" s="2" t="s">
        <v>49</v>
      </c>
      <c r="K2" s="2" t="s">
        <v>50</v>
      </c>
    </row>
    <row r="3" s="1" customFormat="1" ht="20" customHeight="1" spans="1:11">
      <c r="A3" s="2" t="s">
        <v>51</v>
      </c>
      <c r="B3" s="3">
        <v>1927998</v>
      </c>
      <c r="C3" s="2" t="s">
        <v>44</v>
      </c>
      <c r="D3" s="2" t="s">
        <v>52</v>
      </c>
      <c r="E3" s="2" t="s">
        <v>45</v>
      </c>
      <c r="F3" s="2" t="s">
        <v>46</v>
      </c>
      <c r="G3" s="2" t="s">
        <v>47</v>
      </c>
      <c r="H3" s="2" t="s">
        <v>53</v>
      </c>
      <c r="I3" s="2" t="s">
        <v>49</v>
      </c>
      <c r="J3" s="2" t="s">
        <v>49</v>
      </c>
      <c r="K3" s="2" t="s">
        <v>54</v>
      </c>
    </row>
    <row r="4" s="1" customFormat="1" ht="20" customHeight="1" spans="1:11">
      <c r="A4" s="2" t="s">
        <v>55</v>
      </c>
      <c r="B4" s="3">
        <v>1926364</v>
      </c>
      <c r="C4" s="2" t="s">
        <v>44</v>
      </c>
      <c r="D4" s="2" t="s">
        <v>56</v>
      </c>
      <c r="E4" s="2" t="s">
        <v>45</v>
      </c>
      <c r="F4" s="2" t="s">
        <v>46</v>
      </c>
      <c r="G4" s="2" t="s">
        <v>47</v>
      </c>
      <c r="H4" s="2" t="s">
        <v>53</v>
      </c>
      <c r="I4" s="2" t="s">
        <v>49</v>
      </c>
      <c r="J4" s="2" t="s">
        <v>49</v>
      </c>
      <c r="K4" s="2" t="s">
        <v>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2021-02-27T01:09:29Z</dcterms:created>
  <dcterms:modified xsi:type="dcterms:W3CDTF">2021-02-27T01:13:06Z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