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对账!$A$1:$P$11</definedName>
  </definedNames>
  <calcPr calcId="144525"/>
</workbook>
</file>

<file path=xl/sharedStrings.xml><?xml version="1.0" encoding="utf-8"?>
<sst xmlns="http://schemas.openxmlformats.org/spreadsheetml/2006/main" count="258" uniqueCount="90">
  <si>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</si>
  <si>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</si>
  <si>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</si>
  <si>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</si>
  <si>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</si>
  <si>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</si>
  <si>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</si>
  <si>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</si>
  <si>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</si>
  <si>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</si>
  <si>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</si>
  <si>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</si>
  <si>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</si>
  <si>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</si>
  <si>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</si>
  <si>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</si>
  <si>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</si>
  <si>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</si>
  <si>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</si>
  <si>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</si>
  <si>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</si>
  <si>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礼品卡金额</t>
  </si>
  <si>
    <t>供应商订单号</t>
  </si>
  <si>
    <t>Ctrip</t>
  </si>
  <si>
    <t>正常</t>
  </si>
  <si>
    <t>[上海]上海半岛酒店(65359608)</t>
  </si>
  <si>
    <t>豪华客房&lt;双人入住&gt;&lt;今日特价 &gt;&lt;双早&gt;&lt;大床&gt;</t>
  </si>
  <si>
    <t>CNY</t>
  </si>
  <si>
    <t>张婧文,黄小英</t>
  </si>
  <si>
    <t>CA4143210228CNY</t>
  </si>
  <si>
    <t>未提现</t>
  </si>
  <si>
    <t>携程开票</t>
  </si>
  <si>
    <t>取消</t>
  </si>
  <si>
    <t>陈禕晓</t>
  </si>
  <si>
    <t>Hong/Haihong</t>
  </si>
  <si>
    <t>刘俊良</t>
  </si>
  <si>
    <t>顾剑锋</t>
  </si>
  <si>
    <t>[广州]广州世间香境七溪地度假村(66914796)</t>
  </si>
  <si>
    <t>桃香洞房花园大床房&lt;双人入住&gt;&lt;今日特价 &gt;&lt;双早&gt;&lt;大床&gt;</t>
  </si>
  <si>
    <t>吕亮,吕晓兰</t>
  </si>
  <si>
    <t>CA4143210301CNY</t>
  </si>
  <si>
    <t>方思涵</t>
  </si>
  <si>
    <t>何翠香</t>
  </si>
  <si>
    <t>陆培丽</t>
  </si>
  <si>
    <t>豪华客房&lt;双人入住&gt;&lt;特价&gt;&lt;无早&gt;&lt;大床&gt;</t>
  </si>
  <si>
    <t>蒋劼</t>
  </si>
  <si>
    <t>,</t>
  </si>
  <si>
    <t>A210301102956459</t>
  </si>
  <si>
    <t>合计30489元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</si>
  <si>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</si>
  <si>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</si>
  <si>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</si>
  <si>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</si>
  <si>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</si>
  <si>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</si>
  <si>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</si>
  <si>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</si>
  <si>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</si>
  <si>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上海半岛酒店</t>
  </si>
  <si>
    <t>2021-02-12</t>
  </si>
  <si>
    <t>2021-02-14</t>
  </si>
  <si>
    <t>RMB</t>
  </si>
  <si>
    <t>5338.00</t>
  </si>
  <si>
    <t/>
  </si>
  <si>
    <t>2021/2/11 10:41:52</t>
  </si>
  <si>
    <t>2021-02-13</t>
  </si>
  <si>
    <t>2738.00</t>
  </si>
  <si>
    <t>2021/2/10 10:48:54</t>
  </si>
  <si>
    <t>2021-02-11</t>
  </si>
  <si>
    <t>5488.00</t>
  </si>
  <si>
    <t>2021/2/9 22:26:24</t>
  </si>
  <si>
    <t>世间香境七溪地度假村</t>
  </si>
  <si>
    <t>1680.00</t>
  </si>
  <si>
    <t>2021/2/9 18:57:47</t>
  </si>
  <si>
    <t>2021-02-10</t>
  </si>
  <si>
    <t>7725.00</t>
  </si>
  <si>
    <t>2021/2/9 16:55:37</t>
  </si>
  <si>
    <t>2480.00</t>
  </si>
  <si>
    <t>2021/2/5 18:07:44</t>
  </si>
  <si>
    <t>2021/2/5 15:33:51</t>
  </si>
  <si>
    <t>秦文泉</t>
  </si>
  <si>
    <t>0.00</t>
  </si>
  <si>
    <t>2020/12/25 15:00:19</t>
  </si>
  <si>
    <t>2020/12/16 18:08:09</t>
  </si>
  <si>
    <t>14390229339-2</t>
  </si>
  <si>
    <t>2020/12/15 14:16:19</t>
  </si>
  <si>
    <t>14389569279-2</t>
  </si>
  <si>
    <t>2020/12/15 14:14:55</t>
  </si>
  <si>
    <t>14377511294-</t>
  </si>
  <si>
    <t>2020/12/3 9:24:58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</si>
</sst>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5" borderId="3" applyNumberFormat="0" applyFon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1" fillId="11" borderId="5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9" fillId="22" borderId="7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"/>
  <sheetViews>
    <sheetView workbookViewId="0">
      <selection activeCell="A1" sqref="$A1:$XFD1048576"/>
    </sheetView>
  </sheetViews>
  <sheetFormatPr defaultColWidth="9" defaultRowHeight="13.5"/>
  <cols>
    <col min="1" max="1" width="12.625" style="4"/>
    <col min="2" max="5" width="9" style="4"/>
    <col min="6" max="7" width="10.375" style="4"/>
    <col min="8" max="16384" width="9" style="4"/>
  </cols>
  <sheetData>
    <row r="1" s="4" customFormat="1" spans="1:2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</row>
    <row r="2" s="4" customFormat="1" spans="1:22">
      <c r="A2" s="4">
        <v>14122356921</v>
      </c>
      <c r="B2" s="4" t="s">
        <v>23</v>
      </c>
      <c r="C2" s="4" t="s">
        <v>24</v>
      </c>
      <c r="D2" s="4" t="s">
        <v>25</v>
      </c>
      <c r="E2" s="4" t="s">
        <v>26</v>
      </c>
      <c r="F2" s="5">
        <v>44238</v>
      </c>
      <c r="G2" s="5">
        <v>44240</v>
      </c>
      <c r="H2" s="4">
        <v>2</v>
      </c>
      <c r="I2" s="4">
        <v>2</v>
      </c>
      <c r="J2" s="4">
        <v>4</v>
      </c>
      <c r="K2" s="4" t="s">
        <v>27</v>
      </c>
      <c r="L2" s="4">
        <v>9414</v>
      </c>
      <c r="M2" s="4">
        <v>9414</v>
      </c>
      <c r="N2" s="4" t="s">
        <v>28</v>
      </c>
      <c r="O2" s="4" t="s">
        <v>29</v>
      </c>
      <c r="P2" s="4" t="s">
        <v>30</v>
      </c>
      <c r="Q2" s="4">
        <v>0</v>
      </c>
      <c r="R2" s="6">
        <v>44179</v>
      </c>
      <c r="S2" s="5">
        <v>44255</v>
      </c>
      <c r="T2" s="4" t="s">
        <v>31</v>
      </c>
      <c r="U2" s="4">
        <v>9414</v>
      </c>
      <c r="V2" s="4">
        <v>0</v>
      </c>
    </row>
    <row r="3" s="4" customFormat="1" spans="1:22">
      <c r="A3" s="4">
        <v>14122356921</v>
      </c>
      <c r="B3" s="4" t="s">
        <v>23</v>
      </c>
      <c r="C3" s="4" t="s">
        <v>32</v>
      </c>
      <c r="D3" s="4" t="s">
        <v>25</v>
      </c>
      <c r="E3" s="4" t="s">
        <v>26</v>
      </c>
      <c r="F3" s="5">
        <v>44238</v>
      </c>
      <c r="G3" s="5">
        <v>44240</v>
      </c>
      <c r="H3" s="4">
        <v>2</v>
      </c>
      <c r="I3" s="4">
        <v>2</v>
      </c>
      <c r="J3" s="4">
        <v>4</v>
      </c>
      <c r="K3" s="4" t="s">
        <v>27</v>
      </c>
      <c r="L3" s="4">
        <v>-9414</v>
      </c>
      <c r="M3" s="4">
        <v>-9414</v>
      </c>
      <c r="N3" s="4" t="s">
        <v>28</v>
      </c>
      <c r="O3" s="4" t="s">
        <v>29</v>
      </c>
      <c r="P3" s="4" t="s">
        <v>30</v>
      </c>
      <c r="Q3" s="4">
        <v>0</v>
      </c>
      <c r="R3" s="6">
        <v>44179</v>
      </c>
      <c r="S3" s="5">
        <v>44255</v>
      </c>
      <c r="T3" s="4" t="s">
        <v>31</v>
      </c>
      <c r="U3" s="4">
        <v>-9414</v>
      </c>
      <c r="V3" s="4">
        <v>0</v>
      </c>
    </row>
    <row r="4" s="4" customFormat="1" spans="1:22">
      <c r="A4" s="4">
        <v>14377511294</v>
      </c>
      <c r="B4" s="4" t="s">
        <v>23</v>
      </c>
      <c r="C4" s="4" t="s">
        <v>24</v>
      </c>
      <c r="D4" s="4" t="s">
        <v>25</v>
      </c>
      <c r="E4" s="4" t="s">
        <v>26</v>
      </c>
      <c r="F4" s="5">
        <v>44239</v>
      </c>
      <c r="G4" s="5">
        <v>44240</v>
      </c>
      <c r="H4" s="4">
        <v>1</v>
      </c>
      <c r="I4" s="4">
        <v>1</v>
      </c>
      <c r="J4" s="4">
        <v>1</v>
      </c>
      <c r="K4" s="4" t="s">
        <v>27</v>
      </c>
      <c r="L4" s="4">
        <v>2480</v>
      </c>
      <c r="M4" s="4">
        <v>2480</v>
      </c>
      <c r="N4" s="4" t="s">
        <v>33</v>
      </c>
      <c r="O4" s="4" t="s">
        <v>29</v>
      </c>
      <c r="P4" s="4" t="s">
        <v>30</v>
      </c>
      <c r="Q4" s="4">
        <v>0</v>
      </c>
      <c r="R4" s="6">
        <v>44232</v>
      </c>
      <c r="S4" s="5">
        <v>44255</v>
      </c>
      <c r="T4" s="4" t="s">
        <v>31</v>
      </c>
      <c r="U4" s="4">
        <v>2480</v>
      </c>
      <c r="V4" s="4">
        <v>0</v>
      </c>
    </row>
    <row r="5" s="4" customFormat="1" spans="1:22">
      <c r="A5" s="4">
        <v>14389569279</v>
      </c>
      <c r="B5" s="4" t="s">
        <v>23</v>
      </c>
      <c r="C5" s="4" t="s">
        <v>24</v>
      </c>
      <c r="D5" s="4" t="s">
        <v>25</v>
      </c>
      <c r="E5" s="4" t="s">
        <v>26</v>
      </c>
      <c r="F5" s="5">
        <v>44237</v>
      </c>
      <c r="G5" s="5">
        <v>44240</v>
      </c>
      <c r="H5" s="4">
        <v>1</v>
      </c>
      <c r="I5" s="4">
        <v>3</v>
      </c>
      <c r="J5" s="4">
        <v>3</v>
      </c>
      <c r="K5" s="4" t="s">
        <v>27</v>
      </c>
      <c r="L5" s="4">
        <v>7725</v>
      </c>
      <c r="M5" s="4">
        <v>7725</v>
      </c>
      <c r="N5" s="4" t="s">
        <v>34</v>
      </c>
      <c r="O5" s="4" t="s">
        <v>29</v>
      </c>
      <c r="P5" s="4" t="s">
        <v>30</v>
      </c>
      <c r="Q5" s="4">
        <v>0</v>
      </c>
      <c r="R5" s="6">
        <v>44236</v>
      </c>
      <c r="S5" s="5">
        <v>44255</v>
      </c>
      <c r="T5" s="4" t="s">
        <v>31</v>
      </c>
      <c r="U5" s="4">
        <v>7725</v>
      </c>
      <c r="V5" s="4">
        <v>0</v>
      </c>
    </row>
    <row r="6" s="4" customFormat="1" spans="1:22">
      <c r="A6" s="4">
        <v>14390229339</v>
      </c>
      <c r="B6" s="4" t="s">
        <v>23</v>
      </c>
      <c r="C6" s="4" t="s">
        <v>24</v>
      </c>
      <c r="D6" s="4" t="s">
        <v>25</v>
      </c>
      <c r="E6" s="4" t="s">
        <v>26</v>
      </c>
      <c r="F6" s="5">
        <v>44238</v>
      </c>
      <c r="G6" s="5">
        <v>44240</v>
      </c>
      <c r="H6" s="4">
        <v>1</v>
      </c>
      <c r="I6" s="4">
        <v>2</v>
      </c>
      <c r="J6" s="4">
        <v>2</v>
      </c>
      <c r="K6" s="4" t="s">
        <v>27</v>
      </c>
      <c r="L6" s="4">
        <v>5488</v>
      </c>
      <c r="M6" s="4">
        <v>5488</v>
      </c>
      <c r="N6" s="4" t="s">
        <v>35</v>
      </c>
      <c r="O6" s="4" t="s">
        <v>29</v>
      </c>
      <c r="P6" s="4" t="s">
        <v>30</v>
      </c>
      <c r="Q6" s="4">
        <v>0</v>
      </c>
      <c r="R6" s="6">
        <v>44236</v>
      </c>
      <c r="S6" s="5">
        <v>44255</v>
      </c>
      <c r="T6" s="4" t="s">
        <v>31</v>
      </c>
      <c r="U6" s="4">
        <v>5488</v>
      </c>
      <c r="V6" s="4">
        <v>0</v>
      </c>
    </row>
    <row r="7" s="4" customFormat="1" spans="1:22">
      <c r="A7" s="4">
        <v>14392851717</v>
      </c>
      <c r="B7" s="4" t="s">
        <v>23</v>
      </c>
      <c r="C7" s="4" t="s">
        <v>24</v>
      </c>
      <c r="D7" s="4" t="s">
        <v>25</v>
      </c>
      <c r="E7" s="4" t="s">
        <v>26</v>
      </c>
      <c r="F7" s="5">
        <v>44239</v>
      </c>
      <c r="G7" s="5">
        <v>44240</v>
      </c>
      <c r="H7" s="4">
        <v>1</v>
      </c>
      <c r="I7" s="4">
        <v>1</v>
      </c>
      <c r="J7" s="4">
        <v>1</v>
      </c>
      <c r="K7" s="4" t="s">
        <v>27</v>
      </c>
      <c r="L7" s="4">
        <v>2738</v>
      </c>
      <c r="M7" s="4">
        <v>2738</v>
      </c>
      <c r="N7" s="4" t="s">
        <v>36</v>
      </c>
      <c r="O7" s="4" t="s">
        <v>29</v>
      </c>
      <c r="P7" s="4" t="s">
        <v>30</v>
      </c>
      <c r="Q7" s="4">
        <v>0</v>
      </c>
      <c r="R7" s="6">
        <v>44237</v>
      </c>
      <c r="S7" s="5">
        <v>44255</v>
      </c>
      <c r="T7" s="4" t="s">
        <v>31</v>
      </c>
      <c r="U7" s="4">
        <v>2738</v>
      </c>
      <c r="V7" s="4">
        <v>0</v>
      </c>
    </row>
    <row r="8" s="4" customFormat="1" spans="1:22">
      <c r="A8" s="4">
        <v>14370303073</v>
      </c>
      <c r="B8" s="4" t="s">
        <v>23</v>
      </c>
      <c r="C8" s="4" t="s">
        <v>24</v>
      </c>
      <c r="D8" s="4" t="s">
        <v>37</v>
      </c>
      <c r="E8" s="4" t="s">
        <v>38</v>
      </c>
      <c r="F8" s="5">
        <v>44240</v>
      </c>
      <c r="G8" s="5">
        <v>44241</v>
      </c>
      <c r="H8" s="4">
        <v>2</v>
      </c>
      <c r="I8" s="4">
        <v>1</v>
      </c>
      <c r="J8" s="4">
        <v>2</v>
      </c>
      <c r="K8" s="4" t="s">
        <v>27</v>
      </c>
      <c r="L8" s="4">
        <v>3360</v>
      </c>
      <c r="M8" s="4">
        <v>3360</v>
      </c>
      <c r="N8" s="4" t="s">
        <v>39</v>
      </c>
      <c r="O8" s="4" t="s">
        <v>40</v>
      </c>
      <c r="P8" s="4" t="s">
        <v>30</v>
      </c>
      <c r="Q8" s="4">
        <v>0</v>
      </c>
      <c r="R8" s="6">
        <v>44230</v>
      </c>
      <c r="S8" s="5">
        <v>44256</v>
      </c>
      <c r="T8" s="4" t="s">
        <v>31</v>
      </c>
      <c r="U8" s="4">
        <v>3360</v>
      </c>
      <c r="V8" s="4">
        <v>0</v>
      </c>
    </row>
    <row r="9" s="4" customFormat="1" spans="1:22">
      <c r="A9" s="4">
        <v>14377264927</v>
      </c>
      <c r="B9" s="4" t="s">
        <v>23</v>
      </c>
      <c r="C9" s="4" t="s">
        <v>24</v>
      </c>
      <c r="D9" s="4" t="s">
        <v>37</v>
      </c>
      <c r="E9" s="4" t="s">
        <v>38</v>
      </c>
      <c r="F9" s="5">
        <v>44240</v>
      </c>
      <c r="G9" s="5">
        <v>44241</v>
      </c>
      <c r="H9" s="4">
        <v>1</v>
      </c>
      <c r="I9" s="4">
        <v>1</v>
      </c>
      <c r="J9" s="4">
        <v>1</v>
      </c>
      <c r="K9" s="4" t="s">
        <v>27</v>
      </c>
      <c r="L9" s="4">
        <v>1680</v>
      </c>
      <c r="M9" s="4">
        <v>1680</v>
      </c>
      <c r="N9" s="4" t="s">
        <v>41</v>
      </c>
      <c r="O9" s="4" t="s">
        <v>40</v>
      </c>
      <c r="P9" s="4" t="s">
        <v>30</v>
      </c>
      <c r="Q9" s="4">
        <v>0</v>
      </c>
      <c r="R9" s="6">
        <v>44232</v>
      </c>
      <c r="S9" s="5">
        <v>44256</v>
      </c>
      <c r="T9" s="4" t="s">
        <v>31</v>
      </c>
      <c r="U9" s="4">
        <v>1680</v>
      </c>
      <c r="V9" s="4">
        <v>0</v>
      </c>
    </row>
    <row r="10" s="4" customFormat="1" spans="1:22">
      <c r="A10" s="4">
        <v>14389791464</v>
      </c>
      <c r="B10" s="4" t="s">
        <v>23</v>
      </c>
      <c r="C10" s="4" t="s">
        <v>24</v>
      </c>
      <c r="D10" s="4" t="s">
        <v>37</v>
      </c>
      <c r="E10" s="4" t="s">
        <v>38</v>
      </c>
      <c r="F10" s="5">
        <v>44240</v>
      </c>
      <c r="G10" s="5">
        <v>44241</v>
      </c>
      <c r="H10" s="4">
        <v>1</v>
      </c>
      <c r="I10" s="4">
        <v>1</v>
      </c>
      <c r="J10" s="4">
        <v>1</v>
      </c>
      <c r="K10" s="4" t="s">
        <v>27</v>
      </c>
      <c r="L10" s="4">
        <v>1680</v>
      </c>
      <c r="M10" s="4">
        <v>1680</v>
      </c>
      <c r="N10" s="4" t="s">
        <v>42</v>
      </c>
      <c r="O10" s="4" t="s">
        <v>40</v>
      </c>
      <c r="P10" s="4" t="s">
        <v>30</v>
      </c>
      <c r="Q10" s="4">
        <v>0</v>
      </c>
      <c r="R10" s="6">
        <v>44236</v>
      </c>
      <c r="S10" s="5">
        <v>44256</v>
      </c>
      <c r="T10" s="4" t="s">
        <v>31</v>
      </c>
      <c r="U10" s="4">
        <v>1680</v>
      </c>
      <c r="V10" s="4">
        <v>0</v>
      </c>
    </row>
    <row r="11" s="4" customFormat="1" spans="1:22">
      <c r="A11" s="4">
        <v>14394864554</v>
      </c>
      <c r="B11" s="4" t="s">
        <v>23</v>
      </c>
      <c r="C11" s="4" t="s">
        <v>24</v>
      </c>
      <c r="D11" s="4" t="s">
        <v>25</v>
      </c>
      <c r="E11" s="4" t="s">
        <v>26</v>
      </c>
      <c r="F11" s="5">
        <v>44239</v>
      </c>
      <c r="G11" s="5">
        <v>44241</v>
      </c>
      <c r="H11" s="4">
        <v>1</v>
      </c>
      <c r="I11" s="4">
        <v>2</v>
      </c>
      <c r="J11" s="4">
        <v>2</v>
      </c>
      <c r="K11" s="4" t="s">
        <v>27</v>
      </c>
      <c r="L11" s="4">
        <v>5338</v>
      </c>
      <c r="M11" s="4">
        <v>5338</v>
      </c>
      <c r="N11" s="4" t="s">
        <v>43</v>
      </c>
      <c r="O11" s="4" t="s">
        <v>40</v>
      </c>
      <c r="P11" s="4" t="s">
        <v>30</v>
      </c>
      <c r="Q11" s="4">
        <v>0</v>
      </c>
      <c r="R11" s="6">
        <v>44238</v>
      </c>
      <c r="S11" s="5">
        <v>44256</v>
      </c>
      <c r="T11" s="4" t="s">
        <v>31</v>
      </c>
      <c r="U11" s="4">
        <v>5338</v>
      </c>
      <c r="V11" s="4">
        <v>0</v>
      </c>
    </row>
    <row r="12" s="4" customFormat="1" spans="1:22">
      <c r="A12" s="4">
        <v>14396395440</v>
      </c>
      <c r="B12" s="4" t="s">
        <v>23</v>
      </c>
      <c r="C12" s="4" t="s">
        <v>24</v>
      </c>
      <c r="D12" s="4" t="s">
        <v>25</v>
      </c>
      <c r="E12" s="4" t="s">
        <v>44</v>
      </c>
      <c r="F12" s="5">
        <v>44240</v>
      </c>
      <c r="G12" s="5">
        <v>44241</v>
      </c>
      <c r="H12" s="4">
        <v>1</v>
      </c>
      <c r="I12" s="4">
        <v>1</v>
      </c>
      <c r="J12" s="4">
        <v>1</v>
      </c>
      <c r="K12" s="4" t="s">
        <v>27</v>
      </c>
      <c r="L12" s="4">
        <v>2500</v>
      </c>
      <c r="M12" s="4">
        <v>2500</v>
      </c>
      <c r="N12" s="4" t="s">
        <v>45</v>
      </c>
      <c r="O12" s="4" t="s">
        <v>40</v>
      </c>
      <c r="P12" s="4" t="s">
        <v>30</v>
      </c>
      <c r="Q12" s="4">
        <v>0</v>
      </c>
      <c r="R12" s="6">
        <v>44239</v>
      </c>
      <c r="S12" s="5">
        <v>44256</v>
      </c>
      <c r="T12" s="4" t="s">
        <v>31</v>
      </c>
      <c r="U12" s="4">
        <v>2500</v>
      </c>
      <c r="V12" s="4">
        <v>0</v>
      </c>
    </row>
    <row r="13" s="4" customFormat="1" spans="1:22">
      <c r="A13" s="4">
        <v>14396395440</v>
      </c>
      <c r="B13" s="4" t="s">
        <v>23</v>
      </c>
      <c r="C13" s="4" t="s">
        <v>32</v>
      </c>
      <c r="D13" s="4" t="s">
        <v>25</v>
      </c>
      <c r="E13" s="4" t="s">
        <v>44</v>
      </c>
      <c r="F13" s="5">
        <v>44240</v>
      </c>
      <c r="G13" s="5">
        <v>44241</v>
      </c>
      <c r="H13" s="4">
        <v>1</v>
      </c>
      <c r="I13" s="4">
        <v>1</v>
      </c>
      <c r="J13" s="4">
        <v>1</v>
      </c>
      <c r="K13" s="4" t="s">
        <v>27</v>
      </c>
      <c r="L13" s="4">
        <v>-2500</v>
      </c>
      <c r="M13" s="4">
        <v>-2500</v>
      </c>
      <c r="N13" s="4" t="s">
        <v>45</v>
      </c>
      <c r="O13" s="4" t="s">
        <v>40</v>
      </c>
      <c r="P13" s="4" t="s">
        <v>30</v>
      </c>
      <c r="Q13" s="4">
        <v>0</v>
      </c>
      <c r="R13" s="6">
        <v>44239</v>
      </c>
      <c r="S13" s="5">
        <v>44256</v>
      </c>
      <c r="T13" s="4" t="s">
        <v>31</v>
      </c>
      <c r="U13" s="4">
        <v>-2500</v>
      </c>
      <c r="V13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6"/>
  <sheetViews>
    <sheetView tabSelected="1" workbookViewId="0">
      <selection activeCell="D20" sqref="D20"/>
    </sheetView>
  </sheetViews>
  <sheetFormatPr defaultColWidth="9" defaultRowHeight="13.5"/>
  <cols>
    <col min="1" max="1" width="12.625" style="4"/>
    <col min="2" max="16366" width="9" style="4"/>
  </cols>
  <sheetData>
    <row r="1" s="4" customFormat="1" spans="1:11">
      <c r="A1" s="4" t="s">
        <v>0</v>
      </c>
      <c r="B1" s="4" t="s">
        <v>12</v>
      </c>
      <c r="K1" s="4" t="s">
        <v>46</v>
      </c>
    </row>
    <row r="2" s="4" customFormat="1" hidden="1" spans="1:11">
      <c r="A2" s="4">
        <v>14122356921</v>
      </c>
      <c r="B2" s="4">
        <v>0</v>
      </c>
      <c r="C2" s="4" t="e">
        <f>VLOOKUP(A2,HOP!A:H,8,0)</f>
        <v>#N/A</v>
      </c>
      <c r="D2" s="4">
        <v>1925481</v>
      </c>
      <c r="E2" s="4" t="e">
        <f>B2-C2</f>
        <v>#N/A</v>
      </c>
      <c r="K2" s="4" t="str">
        <f>$K$1&amp;D2</f>
        <v>,1925481</v>
      </c>
    </row>
    <row r="3" s="4" customFormat="1" spans="1:11">
      <c r="A3" s="4">
        <v>14377511294</v>
      </c>
      <c r="B3" s="4">
        <v>2480</v>
      </c>
      <c r="C3" s="4" t="str">
        <f>VLOOKUP(A3,HOP!A:H,8,0)</f>
        <v>2480.00</v>
      </c>
      <c r="D3" s="4">
        <f>VLOOKUP(A3,HOP!A:B,2,0)</f>
        <v>1974695</v>
      </c>
      <c r="E3" s="4">
        <f t="shared" ref="E3:E12" si="0">B3-C3</f>
        <v>0</v>
      </c>
      <c r="K3" s="4" t="str">
        <f t="shared" ref="K3:K12" si="1">$K$1&amp;D3</f>
        <v>,1974695</v>
      </c>
    </row>
    <row r="4" s="4" customFormat="1" spans="1:11">
      <c r="A4" s="4">
        <v>14389569279</v>
      </c>
      <c r="B4" s="4">
        <v>7725</v>
      </c>
      <c r="C4" s="4" t="str">
        <f>VLOOKUP(A4,HOP!A:H,8,0)</f>
        <v>7725.00</v>
      </c>
      <c r="D4" s="4">
        <f>VLOOKUP(A4,HOP!A:B,2,0)</f>
        <v>1977293</v>
      </c>
      <c r="E4" s="4">
        <f t="shared" si="0"/>
        <v>0</v>
      </c>
      <c r="K4" s="4" t="str">
        <f t="shared" si="1"/>
        <v>,1977293</v>
      </c>
    </row>
    <row r="5" s="4" customFormat="1" spans="1:11">
      <c r="A5" s="4">
        <v>14390229339</v>
      </c>
      <c r="B5" s="4">
        <v>5488</v>
      </c>
      <c r="C5" s="4" t="str">
        <f>VLOOKUP(A5,HOP!A:H,8,0)</f>
        <v>5488.00</v>
      </c>
      <c r="D5" s="4">
        <f>VLOOKUP(A5,HOP!A:B,2,0)</f>
        <v>1977557</v>
      </c>
      <c r="E5" s="4">
        <f t="shared" si="0"/>
        <v>0</v>
      </c>
      <c r="K5" s="4" t="str">
        <f t="shared" si="1"/>
        <v>,1977557</v>
      </c>
    </row>
    <row r="6" s="4" customFormat="1" spans="1:11">
      <c r="A6" s="4">
        <v>14392851717</v>
      </c>
      <c r="B6" s="4">
        <v>2738</v>
      </c>
      <c r="C6" s="4" t="str">
        <f>VLOOKUP(A6,HOP!A:H,8,0)</f>
        <v>2738.00</v>
      </c>
      <c r="D6" s="4">
        <f>VLOOKUP(A6,HOP!A:B,2,0)</f>
        <v>1977708</v>
      </c>
      <c r="E6" s="4">
        <f t="shared" si="0"/>
        <v>0</v>
      </c>
      <c r="K6" s="4" t="str">
        <f t="shared" si="1"/>
        <v>,1977708</v>
      </c>
    </row>
    <row r="7" s="4" customFormat="1" spans="1:11">
      <c r="A7" s="4">
        <v>14370303073</v>
      </c>
      <c r="B7" s="4">
        <v>3360</v>
      </c>
      <c r="C7" s="4">
        <v>3360</v>
      </c>
      <c r="D7" s="4">
        <v>1972342</v>
      </c>
      <c r="E7" s="4">
        <f t="shared" si="0"/>
        <v>0</v>
      </c>
      <c r="K7" s="4" t="str">
        <f t="shared" si="1"/>
        <v>,1972342</v>
      </c>
    </row>
    <row r="8" s="4" customFormat="1" spans="1:11">
      <c r="A8" s="4">
        <v>14377264927</v>
      </c>
      <c r="B8" s="4">
        <v>1680</v>
      </c>
      <c r="C8" s="4" t="str">
        <f>VLOOKUP(A8,HOP!A:H,8,0)</f>
        <v>1680.00</v>
      </c>
      <c r="D8" s="4">
        <f>VLOOKUP(A8,HOP!A:B,2,0)</f>
        <v>1974602</v>
      </c>
      <c r="E8" s="4">
        <f t="shared" si="0"/>
        <v>0</v>
      </c>
      <c r="K8" s="4" t="str">
        <f t="shared" si="1"/>
        <v>,1974602</v>
      </c>
    </row>
    <row r="9" s="4" customFormat="1" spans="1:11">
      <c r="A9" s="4">
        <v>14389791464</v>
      </c>
      <c r="B9" s="4">
        <v>1680</v>
      </c>
      <c r="C9" s="4" t="str">
        <f>VLOOKUP(A9,HOP!A:H,8,0)</f>
        <v>1680.00</v>
      </c>
      <c r="D9" s="4">
        <f>VLOOKUP(A9,HOP!A:B,2,0)</f>
        <v>1977353</v>
      </c>
      <c r="E9" s="4">
        <f t="shared" si="0"/>
        <v>0</v>
      </c>
      <c r="K9" s="4" t="str">
        <f t="shared" si="1"/>
        <v>,1977353</v>
      </c>
    </row>
    <row r="10" s="4" customFormat="1" spans="1:11">
      <c r="A10" s="4">
        <v>14394864554</v>
      </c>
      <c r="B10" s="4">
        <v>5338</v>
      </c>
      <c r="C10" s="4" t="str">
        <f>VLOOKUP(A10,HOP!A:H,8,0)</f>
        <v>5338.00</v>
      </c>
      <c r="D10" s="4">
        <f>VLOOKUP(A10,HOP!A:B,2,0)</f>
        <v>1978357</v>
      </c>
      <c r="E10" s="4">
        <f t="shared" si="0"/>
        <v>0</v>
      </c>
      <c r="K10" s="4" t="str">
        <f t="shared" si="1"/>
        <v>,1978357</v>
      </c>
    </row>
    <row r="11" s="4" customFormat="1" hidden="1" spans="1:11">
      <c r="A11" s="4">
        <v>14396395440</v>
      </c>
      <c r="B11" s="4">
        <v>0</v>
      </c>
      <c r="C11" s="4" t="e">
        <f>VLOOKUP(A11,HOP!A:H,8,0)</f>
        <v>#N/A</v>
      </c>
      <c r="D11" s="4">
        <v>1979150</v>
      </c>
      <c r="E11" s="4" t="e">
        <f t="shared" si="0"/>
        <v>#N/A</v>
      </c>
      <c r="K11" s="4" t="str">
        <f t="shared" si="1"/>
        <v>,1979150</v>
      </c>
    </row>
    <row r="13" spans="2:2">
      <c r="B13" s="4">
        <f>SUM(B2:B12)</f>
        <v>30489</v>
      </c>
    </row>
    <row r="15" spans="1:1">
      <c r="A15" s="4" t="s">
        <v>47</v>
      </c>
    </row>
    <row r="16" spans="1:1">
      <c r="A16" s="4" t="s">
        <v>48</v>
      </c>
    </row>
  </sheetData>
  <autoFilter ref="A1:P11">
    <filterColumn colId="1">
      <filters>
        <filter val="1680"/>
        <filter val="2480"/>
        <filter val="3360"/>
        <filter val="7725"/>
        <filter val="2738"/>
        <filter val="5338"/>
        <filter val="548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A2" sqref="A2:B13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49</v>
      </c>
      <c r="B1" s="2" t="s">
        <v>50</v>
      </c>
      <c r="C1" s="2" t="s">
        <v>51</v>
      </c>
      <c r="D1" s="2" t="s">
        <v>52</v>
      </c>
      <c r="E1" s="2" t="s">
        <v>5</v>
      </c>
      <c r="F1" s="2" t="s">
        <v>53</v>
      </c>
      <c r="G1" s="2" t="s">
        <v>54</v>
      </c>
      <c r="H1" s="2" t="s">
        <v>55</v>
      </c>
      <c r="I1" s="2" t="s">
        <v>56</v>
      </c>
      <c r="J1" s="2" t="s">
        <v>57</v>
      </c>
      <c r="K1" s="2" t="s">
        <v>17</v>
      </c>
    </row>
    <row r="2" s="1" customFormat="1" ht="20" customHeight="1" spans="1:11">
      <c r="A2" s="3">
        <v>14394864554</v>
      </c>
      <c r="B2" s="3">
        <v>1978357</v>
      </c>
      <c r="C2" s="2" t="s">
        <v>58</v>
      </c>
      <c r="D2" s="2" t="s">
        <v>43</v>
      </c>
      <c r="E2" s="2" t="s">
        <v>59</v>
      </c>
      <c r="F2" s="2" t="s">
        <v>60</v>
      </c>
      <c r="G2" s="2" t="s">
        <v>61</v>
      </c>
      <c r="H2" s="2" t="s">
        <v>62</v>
      </c>
      <c r="I2" s="2" t="s">
        <v>63</v>
      </c>
      <c r="J2" s="2" t="s">
        <v>63</v>
      </c>
      <c r="K2" s="2" t="s">
        <v>64</v>
      </c>
    </row>
    <row r="3" s="1" customFormat="1" ht="20" customHeight="1" spans="1:11">
      <c r="A3" s="3">
        <v>14392851717</v>
      </c>
      <c r="B3" s="3">
        <v>1977708</v>
      </c>
      <c r="C3" s="2" t="s">
        <v>58</v>
      </c>
      <c r="D3" s="2" t="s">
        <v>36</v>
      </c>
      <c r="E3" s="2" t="s">
        <v>59</v>
      </c>
      <c r="F3" s="2" t="s">
        <v>65</v>
      </c>
      <c r="G3" s="2" t="s">
        <v>61</v>
      </c>
      <c r="H3" s="2" t="s">
        <v>66</v>
      </c>
      <c r="I3" s="2" t="s">
        <v>63</v>
      </c>
      <c r="J3" s="2" t="s">
        <v>63</v>
      </c>
      <c r="K3" s="2" t="s">
        <v>67</v>
      </c>
    </row>
    <row r="4" s="1" customFormat="1" ht="20" customHeight="1" spans="1:11">
      <c r="A4" s="3">
        <v>14390229339</v>
      </c>
      <c r="B4" s="3">
        <v>1977557</v>
      </c>
      <c r="C4" s="2" t="s">
        <v>58</v>
      </c>
      <c r="D4" s="2" t="s">
        <v>35</v>
      </c>
      <c r="E4" s="2" t="s">
        <v>68</v>
      </c>
      <c r="F4" s="2" t="s">
        <v>65</v>
      </c>
      <c r="G4" s="2" t="s">
        <v>61</v>
      </c>
      <c r="H4" s="2" t="s">
        <v>69</v>
      </c>
      <c r="I4" s="2" t="s">
        <v>63</v>
      </c>
      <c r="J4" s="2" t="s">
        <v>63</v>
      </c>
      <c r="K4" s="2" t="s">
        <v>70</v>
      </c>
    </row>
    <row r="5" s="1" customFormat="1" ht="20" customHeight="1" spans="1:11">
      <c r="A5" s="3">
        <v>14389791464</v>
      </c>
      <c r="B5" s="3">
        <v>1977353</v>
      </c>
      <c r="C5" s="2" t="s">
        <v>71</v>
      </c>
      <c r="D5" s="2" t="s">
        <v>42</v>
      </c>
      <c r="E5" s="2" t="s">
        <v>65</v>
      </c>
      <c r="F5" s="2" t="s">
        <v>60</v>
      </c>
      <c r="G5" s="2" t="s">
        <v>61</v>
      </c>
      <c r="H5" s="2" t="s">
        <v>72</v>
      </c>
      <c r="I5" s="2" t="s">
        <v>63</v>
      </c>
      <c r="J5" s="2" t="s">
        <v>63</v>
      </c>
      <c r="K5" s="2" t="s">
        <v>73</v>
      </c>
    </row>
    <row r="6" s="1" customFormat="1" ht="20" customHeight="1" spans="1:11">
      <c r="A6" s="3">
        <v>14389569279</v>
      </c>
      <c r="B6" s="3">
        <v>1977293</v>
      </c>
      <c r="C6" s="2" t="s">
        <v>58</v>
      </c>
      <c r="D6" s="2" t="s">
        <v>34</v>
      </c>
      <c r="E6" s="2" t="s">
        <v>74</v>
      </c>
      <c r="F6" s="2" t="s">
        <v>65</v>
      </c>
      <c r="G6" s="2" t="s">
        <v>61</v>
      </c>
      <c r="H6" s="2" t="s">
        <v>75</v>
      </c>
      <c r="I6" s="2" t="s">
        <v>63</v>
      </c>
      <c r="J6" s="2" t="s">
        <v>63</v>
      </c>
      <c r="K6" s="2" t="s">
        <v>76</v>
      </c>
    </row>
    <row r="7" s="1" customFormat="1" ht="20" customHeight="1" spans="1:11">
      <c r="A7" s="3">
        <v>14377511294</v>
      </c>
      <c r="B7" s="3">
        <v>1974695</v>
      </c>
      <c r="C7" s="2" t="s">
        <v>58</v>
      </c>
      <c r="D7" s="2" t="s">
        <v>33</v>
      </c>
      <c r="E7" s="2" t="s">
        <v>59</v>
      </c>
      <c r="F7" s="2" t="s">
        <v>65</v>
      </c>
      <c r="G7" s="2" t="s">
        <v>61</v>
      </c>
      <c r="H7" s="2" t="s">
        <v>77</v>
      </c>
      <c r="I7" s="2" t="s">
        <v>63</v>
      </c>
      <c r="J7" s="2" t="s">
        <v>63</v>
      </c>
      <c r="K7" s="2" t="s">
        <v>78</v>
      </c>
    </row>
    <row r="8" s="1" customFormat="1" ht="20" customHeight="1" spans="1:11">
      <c r="A8" s="3">
        <v>14377264927</v>
      </c>
      <c r="B8" s="3">
        <v>1974602</v>
      </c>
      <c r="C8" s="2" t="s">
        <v>71</v>
      </c>
      <c r="D8" s="2" t="s">
        <v>41</v>
      </c>
      <c r="E8" s="2" t="s">
        <v>65</v>
      </c>
      <c r="F8" s="2" t="s">
        <v>60</v>
      </c>
      <c r="G8" s="2" t="s">
        <v>61</v>
      </c>
      <c r="H8" s="2" t="s">
        <v>72</v>
      </c>
      <c r="I8" s="2" t="s">
        <v>63</v>
      </c>
      <c r="J8" s="2" t="s">
        <v>63</v>
      </c>
      <c r="K8" s="2" t="s">
        <v>79</v>
      </c>
    </row>
    <row r="9" s="1" customFormat="1" ht="20" customHeight="1" spans="1:11">
      <c r="A9" s="3">
        <v>14381432744</v>
      </c>
      <c r="B9" s="3">
        <v>1933009</v>
      </c>
      <c r="C9" s="2" t="s">
        <v>58</v>
      </c>
      <c r="D9" s="2" t="s">
        <v>80</v>
      </c>
      <c r="E9" s="2" t="s">
        <v>59</v>
      </c>
      <c r="F9" s="2" t="s">
        <v>60</v>
      </c>
      <c r="G9" s="2" t="s">
        <v>61</v>
      </c>
      <c r="H9" s="2" t="s">
        <v>81</v>
      </c>
      <c r="I9" s="2" t="s">
        <v>63</v>
      </c>
      <c r="J9" s="2" t="s">
        <v>63</v>
      </c>
      <c r="K9" s="2" t="s">
        <v>82</v>
      </c>
    </row>
    <row r="10" s="1" customFormat="1" ht="20" customHeight="1" spans="1:11">
      <c r="A10" s="3">
        <v>14394864554</v>
      </c>
      <c r="B10" s="3">
        <v>1926639</v>
      </c>
      <c r="C10" s="2" t="s">
        <v>58</v>
      </c>
      <c r="D10" s="2" t="s">
        <v>43</v>
      </c>
      <c r="E10" s="2" t="s">
        <v>65</v>
      </c>
      <c r="F10" s="2" t="s">
        <v>60</v>
      </c>
      <c r="G10" s="2" t="s">
        <v>61</v>
      </c>
      <c r="H10" s="2" t="s">
        <v>81</v>
      </c>
      <c r="I10" s="2" t="s">
        <v>63</v>
      </c>
      <c r="J10" s="2" t="s">
        <v>63</v>
      </c>
      <c r="K10" s="2" t="s">
        <v>83</v>
      </c>
    </row>
    <row r="11" s="1" customFormat="1" ht="20" customHeight="1" spans="1:11">
      <c r="A11" s="2" t="s">
        <v>84</v>
      </c>
      <c r="B11" s="3">
        <v>1925868</v>
      </c>
      <c r="C11" s="2" t="s">
        <v>58</v>
      </c>
      <c r="D11" s="2" t="s">
        <v>35</v>
      </c>
      <c r="E11" s="2" t="s">
        <v>59</v>
      </c>
      <c r="F11" s="2" t="s">
        <v>65</v>
      </c>
      <c r="G11" s="2" t="s">
        <v>61</v>
      </c>
      <c r="H11" s="2" t="s">
        <v>81</v>
      </c>
      <c r="I11" s="2" t="s">
        <v>63</v>
      </c>
      <c r="J11" s="2" t="s">
        <v>63</v>
      </c>
      <c r="K11" s="2" t="s">
        <v>85</v>
      </c>
    </row>
    <row r="12" s="1" customFormat="1" ht="20" customHeight="1" spans="1:11">
      <c r="A12" s="2" t="s">
        <v>86</v>
      </c>
      <c r="B12" s="3">
        <v>1925867</v>
      </c>
      <c r="C12" s="2" t="s">
        <v>58</v>
      </c>
      <c r="D12" s="2" t="s">
        <v>34</v>
      </c>
      <c r="E12" s="2" t="s">
        <v>59</v>
      </c>
      <c r="F12" s="2" t="s">
        <v>65</v>
      </c>
      <c r="G12" s="2" t="s">
        <v>61</v>
      </c>
      <c r="H12" s="2" t="s">
        <v>81</v>
      </c>
      <c r="I12" s="2" t="s">
        <v>63</v>
      </c>
      <c r="J12" s="2" t="s">
        <v>63</v>
      </c>
      <c r="K12" s="2" t="s">
        <v>87</v>
      </c>
    </row>
    <row r="13" s="1" customFormat="1" ht="20" customHeight="1" spans="1:11">
      <c r="A13" s="2" t="s">
        <v>88</v>
      </c>
      <c r="B13" s="3">
        <v>1919152</v>
      </c>
      <c r="C13" s="2" t="s">
        <v>58</v>
      </c>
      <c r="D13" s="2" t="s">
        <v>33</v>
      </c>
      <c r="E13" s="2" t="s">
        <v>59</v>
      </c>
      <c r="F13" s="2" t="s">
        <v>65</v>
      </c>
      <c r="G13" s="2" t="s">
        <v>61</v>
      </c>
      <c r="H13" s="2" t="s">
        <v>81</v>
      </c>
      <c r="I13" s="2" t="s">
        <v>63</v>
      </c>
      <c r="J13" s="2" t="s">
        <v>63</v>
      </c>
      <c r="K13" s="2" t="s">
        <v>89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2021-03-01T02:24:18Z</dcterms:created>
  <dcterms:modified xsi:type="dcterms:W3CDTF">2021-03-01T02:32:19Z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