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对账!$A$1:$P$40</definedName>
  </definedNames>
  <calcPr calcId="144525"/>
</workbook>
</file>

<file path=xl/sharedStrings.xml><?xml version="1.0" encoding="utf-8"?>
<sst xmlns="http://schemas.openxmlformats.org/spreadsheetml/2006/main" count="769" uniqueCount="286">
  <si>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</si>
  <si>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</si>
  <si>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</si>
  <si>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</si>
  <si>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</si>
  <si>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</si>
  <si>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</si>
  <si>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</si>
  <si>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</si>
  <si>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</si>
  <si>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</si>
  <si>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</si>
  <si>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</si>
  <si>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</si>
  <si>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</si>
  <si>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</si>
  <si>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</si>
  <si>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</si>
  <si>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</si>
  <si>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</si>
  <si>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</si>
  <si>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礼品卡金额</t>
  </si>
  <si>
    <t>供应商订单号</t>
  </si>
  <si>
    <t>Ctrip</t>
  </si>
  <si>
    <t>正常</t>
  </si>
  <si>
    <t>[法兰克福]法兰克福机场喜来登酒店及会议中心(Sheraton Frankfurt Airport Hotel &amp; Conference Center)(16067079)</t>
  </si>
  <si>
    <t>标准特大床房&lt;2人入住&gt;&lt;中宾&gt;&lt;IBU黄金会员专享&gt;&lt;不退款&gt;</t>
  </si>
  <si>
    <t>USD</t>
  </si>
  <si>
    <t>Hong/Weiyun,Chen/Yijie</t>
  </si>
  <si>
    <t>CA6352210301USD-W</t>
  </si>
  <si>
    <t>未提现</t>
  </si>
  <si>
    <t>携程开票</t>
  </si>
  <si>
    <t>[釜山]TT 酒店(Hotel TT)(39561466)</t>
  </si>
  <si>
    <t>标准双床房&lt;中宾&gt;&lt;不退款&gt;&lt;2人入住&gt;</t>
  </si>
  <si>
    <t>Liu/Yu</t>
  </si>
  <si>
    <t>[马尼拉]JMM大套房酒店(JMM Grand Suites)(44794686)</t>
  </si>
  <si>
    <t>两卧室公寓&lt;2人入住&gt;&lt;不退款&gt;</t>
  </si>
  <si>
    <t>Witter/Steven Jay,Witter/Ma Rosaline L.</t>
  </si>
  <si>
    <t>[济州市]济州岛梅生格拉德酒店(Maison Glad Jeju)(8722305)</t>
  </si>
  <si>
    <t>标准房&lt;1&gt;&lt;不退款&gt;&lt;2人入住&gt;</t>
  </si>
  <si>
    <t>WON/SOYEON</t>
  </si>
  <si>
    <t>[吉隆坡]吉隆坡焦赖丝丽酒店(Silka Cheras Kuala Lumpur)(8982281)</t>
  </si>
  <si>
    <t>高级房&lt;1&gt;&lt;不退款&gt;&lt;2人入住&gt;</t>
  </si>
  <si>
    <t>kana/saan</t>
  </si>
  <si>
    <t>[卡尔加里]卡尔加里机场酒店(Element Calgary Airport)(31325908)</t>
  </si>
  <si>
    <t>特大床房带沙发床&lt;2人入住&gt;&lt;中宾&gt;&lt;IBU黄金会员专享&gt;&lt;不退款&gt;</t>
  </si>
  <si>
    <t>WONG/Chi Yin Jocelyne,Poon/Richard</t>
  </si>
  <si>
    <t>[米尔布雷]旧金山机场威斯丁酒店(The Westin San Francisco Airport)(8914927)</t>
  </si>
  <si>
    <t>客房带特大床&lt;2人入住&gt;&lt;中宾&gt;&lt;不退款&gt;</t>
  </si>
  <si>
    <t>gao/rentao,gao/weili</t>
  </si>
  <si>
    <t>[莎阿南]吉隆坡莎阿南阿拉米花园酒店(Alami Garden Hotel Shah Alam Kuala Lumpur)(44802836)</t>
  </si>
  <si>
    <t>豪华房(大床)&lt;2人入住&gt;&lt;不退款&gt;</t>
  </si>
  <si>
    <t>BAZID/NORIZAN</t>
  </si>
  <si>
    <t>HAMIDON/NOOR SHAHIDA</t>
  </si>
  <si>
    <t>BT AB MANAF/NADZLINA</t>
  </si>
  <si>
    <t>[卡巴吕县]康科德/坎纳波利斯欢朋酒店(Hampton Inn Concord/Kannapolis)(17510885)</t>
  </si>
  <si>
    <t>双人床房&lt;不退款&gt;&lt;2人入住&gt;</t>
  </si>
  <si>
    <t>mathew/shaji</t>
  </si>
  <si>
    <t>[西姆拉]西姆拉丽筠酒店(Radisson Hotel Shimla)(46908923)</t>
  </si>
  <si>
    <t>豪华房&lt;不退款&gt;&lt;2人入住&gt;</t>
  </si>
  <si>
    <t>Madaan/Rajat</t>
  </si>
  <si>
    <t>取消</t>
  </si>
  <si>
    <t>[新山]新山希斯酒店(Thistle Johor Bahru)(13659825)</t>
  </si>
  <si>
    <t>行政房(特大床)&lt;不退款&gt;&lt;2人入住&gt;</t>
  </si>
  <si>
    <t>AIN BINTI MOKHTAR/NURUL</t>
  </si>
  <si>
    <t>[东京]新宿苑温泉日式旅馆(Onsen Ryokan Yuen Shinjuku)(44794611)</t>
  </si>
  <si>
    <t>小间大床房&lt;2人入住&gt;&lt;不退款&gt;&lt;早餐&gt;</t>
  </si>
  <si>
    <t>KAWAHARA/TADAYUKI,ISEYA/TAISHI</t>
  </si>
  <si>
    <t>[新山]新山苏利亚城市酒店(Erya by Suria Johor Bahru)(15614169)</t>
  </si>
  <si>
    <t>豪华房(双床)&lt;2人入住&gt;&lt;不退款&gt;</t>
  </si>
  <si>
    <t>Fikri Fadzil/Arif,Fikri Fadzil/Arif</t>
  </si>
  <si>
    <t>[金边]金边娱乐综合大楼酒店(NagaWorld Hotel &amp; Entertainment Complex)(9567971)</t>
  </si>
  <si>
    <t>高级房&lt;不退款&gt;&lt;2人入住&gt; 全球市场-双人</t>
  </si>
  <si>
    <t>Somoll/Chantheany</t>
  </si>
  <si>
    <t>MO/LIN</t>
  </si>
  <si>
    <t>Zhang/Xiaojun,Feng/Lizhi</t>
  </si>
  <si>
    <t>[怡保]怡保巴厘岛酒店(Ipoh Bali Hotel)(44796538)</t>
  </si>
  <si>
    <t>园景高级房-带浴缸&lt;不退款&gt;&lt;2人入住&gt;</t>
  </si>
  <si>
    <t>Idayu Mohd Azhar/Lianawati,Idayu Mohd Azhar/Lianawati</t>
  </si>
  <si>
    <t>JIANG/DONGJIN,RONG/ANGUANG</t>
  </si>
  <si>
    <t>[太平]弗莱明顿酒店(Flemington Hotel)(48374556)</t>
  </si>
  <si>
    <t>高级双床房&lt;不退款&gt;&lt;2人入住&gt;</t>
  </si>
  <si>
    <t>Azrin Bin Ahmad/Azirol</t>
  </si>
  <si>
    <t>[马尔代夫]马尔代夫芙拉薇莉度假村(Furaveri Island Resort and Spa)(44798213)</t>
  </si>
  <si>
    <t>园景别墅&lt;中宾&gt;&lt;早餐&gt;&lt;不退款&gt;&lt;2人入住&gt;</t>
  </si>
  <si>
    <t>Jeewandara/Bhagya</t>
  </si>
  <si>
    <t>[马六甲]马六甲中环酒店(Hotel Sentral Melaka)(9733497)</t>
  </si>
  <si>
    <t>高级房(双床)&lt;不退款&gt;&lt;2人入住&gt;</t>
  </si>
  <si>
    <t>Bin Salleh/Shahrizan</t>
  </si>
  <si>
    <t>Fikri/Muhammad,Fikri/Muhammad</t>
  </si>
  <si>
    <t>[棉兰]棉兰JW万豪酒店(JW Marriott Hotel Medan)(15683871)</t>
  </si>
  <si>
    <t>城景豪华特大床房&lt;2人入住&gt;&lt;IBU黄金会员专享&gt;&lt;不退款&gt;</t>
  </si>
  <si>
    <t>angela/stella vensia</t>
  </si>
  <si>
    <t>调整</t>
  </si>
  <si>
    <t>[罗穆勒斯]底特律都会机场威斯汀酒店(Westin Detroit Metropolitan Airport)(17519220)</t>
  </si>
  <si>
    <t>传统特大床房&lt;2人入住&gt;&lt;中宾&gt;&lt;IBU黄金会员专享&gt;&lt;不退款&gt;</t>
  </si>
  <si>
    <t>ZHANG/YUXIAO</t>
  </si>
  <si>
    <t>LIN/HUIXIONG</t>
  </si>
  <si>
    <t>[居銮]御庭酒店(The Imperial Hotel)(48356223)</t>
  </si>
  <si>
    <t>豪华房(特大床)&lt;不退款&gt;&lt;2人入住&gt;</t>
  </si>
  <si>
    <t>MOHAMMAD/QAWIZAMSHAH,MOHAMMAD/QAWIZAMSHAH</t>
  </si>
  <si>
    <t>[釜山]海滩酒店(The Beach Hotel)(46915272)</t>
  </si>
  <si>
    <t>大床房&lt;中宾&gt;&lt;不退款&gt;&lt;2人入住&gt;</t>
  </si>
  <si>
    <t>jung/insun</t>
  </si>
  <si>
    <t>[迪拜]皇家欧陆酒店(Royal Continental Hotel)(21343571)</t>
  </si>
  <si>
    <t>高级特大床房&lt;中宾&gt;&lt;不退款&gt;&lt;2人入住&gt;</t>
  </si>
  <si>
    <t>Yang/Xiaohua,Tang/Xiaojun</t>
  </si>
  <si>
    <t>[欧文斯伯勒]欧文斯伯勒万豪费尔菲尔德酒店(Fairfield Inn Owensboro)(15868524)</t>
  </si>
  <si>
    <t>特大床房&lt;1&gt;&lt;2人入住&gt;&lt;IBU黄金会员专享&gt;&lt;不退款&gt;</t>
  </si>
  <si>
    <t>Johnson/Angela Fay</t>
  </si>
  <si>
    <t>[南雅加达]雅加达威斯汀酒店(The Westin Jakarta)(9360558)</t>
  </si>
  <si>
    <t>威斯汀特大床房&lt;2人入住&gt;&lt;IBU黄金会员专享&gt;&lt;不退款&gt;</t>
  </si>
  <si>
    <t>MARASI TUA/LAMBAS</t>
  </si>
  <si>
    <t>[Bang Phli Yai]曼谷素万那普艾美高尔夫水疗度假酒店(Le Meridien Suvarnabhumi, Bangkok Golf Resort and Spa)(7427844)</t>
  </si>
  <si>
    <t>高尔夫景观一卧室特大床套房&lt;普通,金牌,白金,钻石会员 特惠&gt;&lt;2人入住&gt;&lt;中宾&gt;&lt;IBU黄金会员专享&gt;&lt;不退款&gt;</t>
  </si>
  <si>
    <t>WEN/TING,Zhang/XiaoYan</t>
  </si>
  <si>
    <t>[棉兰]丽笙棉兰酒店(Radisson Medan)(22822074)</t>
  </si>
  <si>
    <t>高级房&lt;不退款&gt;&lt;2人入住&gt;</t>
  </si>
  <si>
    <t>nusa/satria</t>
  </si>
  <si>
    <t>Ooi/Joey,Ooi/Joey</t>
  </si>
  <si>
    <t>Nuriah/Nurin,Nuriah/Nurin</t>
  </si>
  <si>
    <t>[吉隆坡]吉隆坡美利亚酒店(Melia Kuala Lumpur)(15679413)</t>
  </si>
  <si>
    <t>美利亚房&lt;不退款&gt;&lt;2人入住&gt;</t>
  </si>
  <si>
    <t>bin  jasmi/rosidi</t>
  </si>
  <si>
    <t>,</t>
  </si>
  <si>
    <t>A210301115729459</t>
  </si>
  <si>
    <t>合计3866USD/117487.74 THB</t>
  </si>
  <si>
    <t>USD / THB 当前参考汇率: 30.39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</si>
  <si>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</si>
  <si>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</si>
  <si>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</si>
  <si>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</si>
  <si>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</si>
  <si>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</si>
  <si>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</si>
  <si>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</si>
  <si>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</si>
  <si>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吉隆坡美利亚酒店</t>
  </si>
  <si>
    <t>bin  jasmi rosidi</t>
  </si>
  <si>
    <t>2021-02-26</t>
  </si>
  <si>
    <t>2021-02-28</t>
  </si>
  <si>
    <t>64.00</t>
  </si>
  <si>
    <t/>
  </si>
  <si>
    <t>2021/2/26 17:23:40</t>
  </si>
  <si>
    <t>马六甲仙特拉酒店</t>
  </si>
  <si>
    <t>Nuriah Nurin,Nuriah Nurin</t>
  </si>
  <si>
    <t>22.00</t>
  </si>
  <si>
    <t>2021/2/25 20:06:21</t>
  </si>
  <si>
    <t>弗莱明顿酒店</t>
  </si>
  <si>
    <t>Ooi Joey,Ooi Joey</t>
  </si>
  <si>
    <t>62.00</t>
  </si>
  <si>
    <t>2021/2/25 18:27:36</t>
  </si>
  <si>
    <t>丽笙棉兰酒店</t>
  </si>
  <si>
    <t>nusa satria</t>
  </si>
  <si>
    <t>2021-02-25</t>
  </si>
  <si>
    <t>2021-02-27</t>
  </si>
  <si>
    <t>60.00</t>
  </si>
  <si>
    <t>2021/2/25 6:11:22</t>
  </si>
  <si>
    <t>曼谷素万那普艾美高尔夫水疗度假酒店</t>
  </si>
  <si>
    <t>WEN TING,Zhang XiaoYan</t>
  </si>
  <si>
    <t>156.00</t>
  </si>
  <si>
    <t>2021/2/24 23:46:27</t>
  </si>
  <si>
    <t>雅加达威斯汀酒店</t>
  </si>
  <si>
    <t>MARASI TUA LAMBAS</t>
  </si>
  <si>
    <t>362.01</t>
  </si>
  <si>
    <t>2021/2/24 15:57:55</t>
  </si>
  <si>
    <t>欧文斯伯勒费尔菲尔德酒店</t>
  </si>
  <si>
    <t>Johnson Angela Fay</t>
  </si>
  <si>
    <t>79.00</t>
  </si>
  <si>
    <t>2021/2/24 1:22:55</t>
  </si>
  <si>
    <t>迪拜皇家欧陆酒店</t>
  </si>
  <si>
    <t>Yang Xiaohua,Tang Xiaojun</t>
  </si>
  <si>
    <t>2021-02-23</t>
  </si>
  <si>
    <t>2021-02-24</t>
  </si>
  <si>
    <t>52.00</t>
  </si>
  <si>
    <t>2021/2/23 21:38:30</t>
  </si>
  <si>
    <t>海云台海滩酒店</t>
  </si>
  <si>
    <t>jung insun</t>
  </si>
  <si>
    <t>25.00</t>
  </si>
  <si>
    <t>2021/2/23 18:05:08</t>
  </si>
  <si>
    <t>帝国酒店</t>
  </si>
  <si>
    <t>MOHAMMAD QAWIZAMSHAH,MOHAMMAD QAWIZAMSHAH</t>
  </si>
  <si>
    <t>2021/2/23 15:35:59</t>
  </si>
  <si>
    <t>金边娱乐综合大楼酒店</t>
  </si>
  <si>
    <t>LIN HUIXIONG</t>
  </si>
  <si>
    <t>104.00</t>
  </si>
  <si>
    <t>2021/2/23 15:23:18</t>
  </si>
  <si>
    <t>棉兰JW万豪酒店</t>
  </si>
  <si>
    <t>angela stella vensia</t>
  </si>
  <si>
    <t>66.00</t>
  </si>
  <si>
    <t>2021/2/23 14:09:19</t>
  </si>
  <si>
    <t>Fikri Muhammad,Fikri Muhammad</t>
  </si>
  <si>
    <t>10.00</t>
  </si>
  <si>
    <t>2021/2/23 9:49:40</t>
  </si>
  <si>
    <t>Bin Salleh Shahrizan</t>
  </si>
  <si>
    <t>2021-02-22</t>
  </si>
  <si>
    <t>13.00</t>
  </si>
  <si>
    <t>2021/2/22 17:24:14</t>
  </si>
  <si>
    <t>马尔代夫弗拉维利岛spa及度假村</t>
  </si>
  <si>
    <t>Jeewandara Bhagya</t>
  </si>
  <si>
    <t>0.00</t>
  </si>
  <si>
    <t>2021/2/22 15:20:28</t>
  </si>
  <si>
    <t>Azrin Bin Ahmad Azirol</t>
  </si>
  <si>
    <t>2021/2/22 15:07:58</t>
  </si>
  <si>
    <t>JIANG DONGJIN,RONG ANGUANG</t>
  </si>
  <si>
    <t>2021/2/22 14:48:27</t>
  </si>
  <si>
    <t>怡保巴厘岛酒店</t>
  </si>
  <si>
    <t>Idayu Mohd Azhar Lianawati,Idayu Mohd Azhar Lianawati</t>
  </si>
  <si>
    <t>82.00</t>
  </si>
  <si>
    <t>2021/2/22 13:18:30</t>
  </si>
  <si>
    <t>Zhang Xiaojun,Feng Lizhi</t>
  </si>
  <si>
    <t>26.00</t>
  </si>
  <si>
    <t>2021/2/22 8:28:54</t>
  </si>
  <si>
    <t>MO LIN</t>
  </si>
  <si>
    <t>78.00</t>
  </si>
  <si>
    <t>2021/2/22 8:28:27</t>
  </si>
  <si>
    <t>Somoll Chantheany</t>
  </si>
  <si>
    <t>2021/2/22 1:35:27</t>
  </si>
  <si>
    <t>新山苏利亚城市酒店</t>
  </si>
  <si>
    <t>Fikri Fadzil Arif,Fikri Fadzil Arif</t>
  </si>
  <si>
    <t>28.00</t>
  </si>
  <si>
    <t>2021/2/21 11:52:51</t>
  </si>
  <si>
    <t>新宿苑温泉日式旅馆</t>
  </si>
  <si>
    <t>KAWAHARA TADAYUKI,ISEYA TAISHI</t>
  </si>
  <si>
    <t>201.00</t>
  </si>
  <si>
    <t>2021/2/20 17:06:36</t>
  </si>
  <si>
    <t>新山希斯酒店</t>
  </si>
  <si>
    <t>AIN BINTI MOKHTAR NURUL</t>
  </si>
  <si>
    <t>2021-02-20</t>
  </si>
  <si>
    <t>108.00</t>
  </si>
  <si>
    <t>2021/2/19 15:19:49</t>
  </si>
  <si>
    <t>西姆拉丽笙酒店</t>
  </si>
  <si>
    <t>Madaan Rajat</t>
  </si>
  <si>
    <t>261.00</t>
  </si>
  <si>
    <t>2021/2/19 14:15:04</t>
  </si>
  <si>
    <t>康科德/坎纳波利斯欢朋酒店</t>
  </si>
  <si>
    <t>mathew shaji</t>
  </si>
  <si>
    <t>2021-02-21</t>
  </si>
  <si>
    <t>2021/2/19 1:24:41</t>
  </si>
  <si>
    <t>阿拉米花园酒店</t>
  </si>
  <si>
    <t>BT AB MANAF NADZLINA</t>
  </si>
  <si>
    <t>2021-02-19</t>
  </si>
  <si>
    <t>85.00</t>
  </si>
  <si>
    <t>2021/2/18 20:37:21</t>
  </si>
  <si>
    <t>HAMIDON NOOR SHAHIDA</t>
  </si>
  <si>
    <t>2021/2/18 19:42:32</t>
  </si>
  <si>
    <t>BAZID NORIZAN</t>
  </si>
  <si>
    <t>2021/2/18 19:38:55</t>
  </si>
  <si>
    <t>旧金山机场威斯汀酒店</t>
  </si>
  <si>
    <t>gao rentao,gao weili</t>
  </si>
  <si>
    <t>396.00</t>
  </si>
  <si>
    <t>2021/2/18 3:31:35</t>
  </si>
  <si>
    <t>卡尔加里机场酒店</t>
  </si>
  <si>
    <t>WONG Chi Yin Jocelyne,Poon Richard</t>
  </si>
  <si>
    <t>2021-02-17</t>
  </si>
  <si>
    <t>403.98</t>
  </si>
  <si>
    <t>2021/2/17 20:12:59</t>
  </si>
  <si>
    <t>吉隆坡焦赖丝丽酒店</t>
  </si>
  <si>
    <t>kana saan</t>
  </si>
  <si>
    <t>19.00</t>
  </si>
  <si>
    <t>2021/2/16 17:58:18</t>
  </si>
  <si>
    <t>济州岛梅生格拉德酒店</t>
  </si>
  <si>
    <t>WON SOYEON</t>
  </si>
  <si>
    <t>2021/2/16 14:30:52</t>
  </si>
  <si>
    <t>海港城堡威斯汀酒店（多伦多）</t>
  </si>
  <si>
    <t>ZHANG XUANNING</t>
  </si>
  <si>
    <t>2021-02-16</t>
  </si>
  <si>
    <t>2021/2/16 6:07:14</t>
  </si>
  <si>
    <t>JMM大套房酒店</t>
  </si>
  <si>
    <t>Witter Steven Jay,Witter Ma Rosaline L.</t>
  </si>
  <si>
    <t>188.00</t>
  </si>
  <si>
    <t>2021/2/11 18:59:37</t>
  </si>
  <si>
    <t>TT 酒店</t>
  </si>
  <si>
    <t>Liu Yu</t>
  </si>
  <si>
    <t>129.00</t>
  </si>
  <si>
    <t>2021/2/10 21:53:50</t>
  </si>
  <si>
    <t>底特律都会机场威斯汀酒店</t>
  </si>
  <si>
    <t>ZHANG YUXIAO</t>
  </si>
  <si>
    <t>2021-02-13</t>
  </si>
  <si>
    <t>2021-02-14</t>
  </si>
  <si>
    <t>136.00</t>
  </si>
  <si>
    <t>2021/2/1 21:01:12</t>
  </si>
  <si>
    <t>法兰克福机场喜来登酒店及会议中心</t>
  </si>
  <si>
    <t>Hong Weiyun,Chen Yijie</t>
  </si>
  <si>
    <t>236.00</t>
  </si>
  <si>
    <t>2021/1/15 12:36:14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</si>
</sst>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14" borderId="7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19" borderId="8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8" fillId="5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20" fillId="30" borderId="9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</row>
    <row r="2" s="4" customFormat="1" spans="1:23">
      <c r="A2" s="4">
        <v>14297944409</v>
      </c>
      <c r="B2" s="4" t="s">
        <v>23</v>
      </c>
      <c r="C2" s="4" t="s">
        <v>24</v>
      </c>
      <c r="D2" s="4" t="s">
        <v>25</v>
      </c>
      <c r="E2" s="4" t="s">
        <v>26</v>
      </c>
      <c r="F2" s="6">
        <v>44250</v>
      </c>
      <c r="G2" s="6">
        <v>44252</v>
      </c>
      <c r="H2" s="4">
        <v>1</v>
      </c>
      <c r="I2" s="4">
        <v>2</v>
      </c>
      <c r="J2" s="4">
        <v>2</v>
      </c>
      <c r="K2" s="4" t="s">
        <v>27</v>
      </c>
      <c r="L2" s="4">
        <v>236</v>
      </c>
      <c r="M2" s="4">
        <v>236</v>
      </c>
      <c r="N2" s="4" t="s">
        <v>28</v>
      </c>
      <c r="O2" s="4" t="s">
        <v>29</v>
      </c>
      <c r="P2" s="4" t="s">
        <v>30</v>
      </c>
      <c r="Q2" s="4">
        <v>0</v>
      </c>
      <c r="R2" s="7">
        <v>44211</v>
      </c>
      <c r="S2" s="6">
        <v>44256</v>
      </c>
      <c r="T2" s="4" t="s">
        <v>31</v>
      </c>
      <c r="U2" s="4">
        <v>236</v>
      </c>
      <c r="V2" s="4">
        <v>0</v>
      </c>
      <c r="W2" s="4">
        <v>1948334</v>
      </c>
    </row>
    <row r="3" s="4" customFormat="1" spans="1:23">
      <c r="A3" s="4">
        <v>14394332454</v>
      </c>
      <c r="B3" s="4" t="s">
        <v>23</v>
      </c>
      <c r="C3" s="4" t="s">
        <v>24</v>
      </c>
      <c r="D3" s="4" t="s">
        <v>32</v>
      </c>
      <c r="E3" s="4" t="s">
        <v>33</v>
      </c>
      <c r="F3" s="6">
        <v>44248</v>
      </c>
      <c r="G3" s="6">
        <v>44251</v>
      </c>
      <c r="H3" s="4">
        <v>1</v>
      </c>
      <c r="I3" s="4">
        <v>3</v>
      </c>
      <c r="J3" s="4">
        <v>3</v>
      </c>
      <c r="K3" s="4" t="s">
        <v>27</v>
      </c>
      <c r="L3" s="4">
        <v>129</v>
      </c>
      <c r="M3" s="4">
        <v>129</v>
      </c>
      <c r="N3" s="4" t="s">
        <v>34</v>
      </c>
      <c r="O3" s="4" t="s">
        <v>29</v>
      </c>
      <c r="P3" s="4" t="s">
        <v>30</v>
      </c>
      <c r="Q3" s="4">
        <v>0</v>
      </c>
      <c r="R3" s="7">
        <v>44237</v>
      </c>
      <c r="S3" s="6">
        <v>44256</v>
      </c>
      <c r="T3" s="4" t="s">
        <v>31</v>
      </c>
      <c r="U3" s="4">
        <v>129</v>
      </c>
      <c r="V3" s="4">
        <v>0</v>
      </c>
      <c r="W3" s="4">
        <v>1978097</v>
      </c>
    </row>
    <row r="4" s="4" customFormat="1" spans="1:23">
      <c r="A4" s="4">
        <v>14395437608</v>
      </c>
      <c r="B4" s="4" t="s">
        <v>23</v>
      </c>
      <c r="C4" s="4" t="s">
        <v>24</v>
      </c>
      <c r="D4" s="4" t="s">
        <v>35</v>
      </c>
      <c r="E4" s="4" t="s">
        <v>36</v>
      </c>
      <c r="F4" s="6">
        <v>44250</v>
      </c>
      <c r="G4" s="6">
        <v>44252</v>
      </c>
      <c r="H4" s="4">
        <v>1</v>
      </c>
      <c r="I4" s="4">
        <v>2</v>
      </c>
      <c r="J4" s="4">
        <v>2</v>
      </c>
      <c r="K4" s="4" t="s">
        <v>27</v>
      </c>
      <c r="L4" s="4">
        <v>188</v>
      </c>
      <c r="M4" s="4">
        <v>188</v>
      </c>
      <c r="N4" s="4" t="s">
        <v>37</v>
      </c>
      <c r="O4" s="4" t="s">
        <v>29</v>
      </c>
      <c r="P4" s="4" t="s">
        <v>30</v>
      </c>
      <c r="Q4" s="4">
        <v>0</v>
      </c>
      <c r="R4" s="7">
        <v>44238</v>
      </c>
      <c r="S4" s="6">
        <v>44256</v>
      </c>
      <c r="T4" s="4" t="s">
        <v>31</v>
      </c>
      <c r="U4" s="4">
        <v>188</v>
      </c>
      <c r="V4" s="4">
        <v>0</v>
      </c>
      <c r="W4" s="4">
        <v>1978613</v>
      </c>
    </row>
    <row r="5" s="4" customFormat="1" spans="1:23">
      <c r="A5" s="4">
        <v>14413571855</v>
      </c>
      <c r="B5" s="4" t="s">
        <v>23</v>
      </c>
      <c r="C5" s="4" t="s">
        <v>24</v>
      </c>
      <c r="D5" s="4" t="s">
        <v>38</v>
      </c>
      <c r="E5" s="4" t="s">
        <v>39</v>
      </c>
      <c r="F5" s="6">
        <v>44251</v>
      </c>
      <c r="G5" s="6">
        <v>44252</v>
      </c>
      <c r="H5" s="4">
        <v>1</v>
      </c>
      <c r="I5" s="4">
        <v>1</v>
      </c>
      <c r="J5" s="4">
        <v>1</v>
      </c>
      <c r="K5" s="4" t="s">
        <v>27</v>
      </c>
      <c r="L5" s="4">
        <v>91</v>
      </c>
      <c r="M5" s="4">
        <v>91</v>
      </c>
      <c r="N5" s="4" t="s">
        <v>40</v>
      </c>
      <c r="O5" s="4" t="s">
        <v>29</v>
      </c>
      <c r="P5" s="4" t="s">
        <v>30</v>
      </c>
      <c r="Q5" s="4">
        <v>0</v>
      </c>
      <c r="R5" s="7">
        <v>44243</v>
      </c>
      <c r="S5" s="6">
        <v>44256</v>
      </c>
      <c r="T5" s="4" t="s">
        <v>31</v>
      </c>
      <c r="U5" s="4">
        <v>91</v>
      </c>
      <c r="V5" s="4">
        <v>0</v>
      </c>
      <c r="W5" s="4">
        <v>1983813</v>
      </c>
    </row>
    <row r="6" s="4" customFormat="1" spans="1:23">
      <c r="A6" s="4">
        <v>14414212836</v>
      </c>
      <c r="B6" s="4" t="s">
        <v>23</v>
      </c>
      <c r="C6" s="4" t="s">
        <v>24</v>
      </c>
      <c r="D6" s="4" t="s">
        <v>41</v>
      </c>
      <c r="E6" s="4" t="s">
        <v>42</v>
      </c>
      <c r="F6" s="6">
        <v>44249</v>
      </c>
      <c r="G6" s="6">
        <v>44250</v>
      </c>
      <c r="H6" s="4">
        <v>1</v>
      </c>
      <c r="I6" s="4">
        <v>1</v>
      </c>
      <c r="J6" s="4">
        <v>1</v>
      </c>
      <c r="K6" s="4" t="s">
        <v>27</v>
      </c>
      <c r="L6" s="4">
        <v>19</v>
      </c>
      <c r="M6" s="4">
        <v>19</v>
      </c>
      <c r="N6" s="4" t="s">
        <v>43</v>
      </c>
      <c r="O6" s="4" t="s">
        <v>29</v>
      </c>
      <c r="P6" s="4" t="s">
        <v>30</v>
      </c>
      <c r="Q6" s="4">
        <v>0</v>
      </c>
      <c r="R6" s="7">
        <v>44243</v>
      </c>
      <c r="S6" s="6">
        <v>44256</v>
      </c>
      <c r="T6" s="4" t="s">
        <v>31</v>
      </c>
      <c r="U6" s="4">
        <v>19</v>
      </c>
      <c r="V6" s="4">
        <v>0</v>
      </c>
      <c r="W6" s="4">
        <v>1983973</v>
      </c>
    </row>
    <row r="7" s="4" customFormat="1" spans="1:23">
      <c r="A7" s="4">
        <v>14420082712</v>
      </c>
      <c r="B7" s="4" t="s">
        <v>23</v>
      </c>
      <c r="C7" s="4" t="s">
        <v>24</v>
      </c>
      <c r="D7" s="4" t="s">
        <v>44</v>
      </c>
      <c r="E7" s="4" t="s">
        <v>45</v>
      </c>
      <c r="F7" s="6">
        <v>44244</v>
      </c>
      <c r="G7" s="6">
        <v>44250</v>
      </c>
      <c r="H7" s="4">
        <v>1</v>
      </c>
      <c r="I7" s="4">
        <v>6</v>
      </c>
      <c r="J7" s="4">
        <v>6</v>
      </c>
      <c r="K7" s="4" t="s">
        <v>27</v>
      </c>
      <c r="L7" s="4">
        <v>404</v>
      </c>
      <c r="M7" s="4">
        <v>404</v>
      </c>
      <c r="N7" s="4" t="s">
        <v>46</v>
      </c>
      <c r="O7" s="4" t="s">
        <v>29</v>
      </c>
      <c r="P7" s="4" t="s">
        <v>30</v>
      </c>
      <c r="Q7" s="4">
        <v>0</v>
      </c>
      <c r="R7" s="7">
        <v>44244</v>
      </c>
      <c r="S7" s="6">
        <v>44256</v>
      </c>
      <c r="T7" s="4" t="s">
        <v>31</v>
      </c>
      <c r="U7" s="4">
        <v>404</v>
      </c>
      <c r="V7" s="4">
        <v>0</v>
      </c>
      <c r="W7" s="4">
        <v>1984925</v>
      </c>
    </row>
    <row r="8" s="4" customFormat="1" spans="1:23">
      <c r="A8" s="4">
        <v>14421148416</v>
      </c>
      <c r="B8" s="4" t="s">
        <v>23</v>
      </c>
      <c r="C8" s="4" t="s">
        <v>24</v>
      </c>
      <c r="D8" s="4" t="s">
        <v>47</v>
      </c>
      <c r="E8" s="4" t="s">
        <v>48</v>
      </c>
      <c r="F8" s="6">
        <v>44251</v>
      </c>
      <c r="G8" s="6">
        <v>44253</v>
      </c>
      <c r="H8" s="4">
        <v>2</v>
      </c>
      <c r="I8" s="4">
        <v>2</v>
      </c>
      <c r="J8" s="4">
        <v>4</v>
      </c>
      <c r="K8" s="4" t="s">
        <v>27</v>
      </c>
      <c r="L8" s="4">
        <v>396</v>
      </c>
      <c r="M8" s="4">
        <v>396</v>
      </c>
      <c r="N8" s="4" t="s">
        <v>49</v>
      </c>
      <c r="O8" s="4" t="s">
        <v>29</v>
      </c>
      <c r="P8" s="4" t="s">
        <v>30</v>
      </c>
      <c r="Q8" s="4">
        <v>0</v>
      </c>
      <c r="R8" s="7">
        <v>44245</v>
      </c>
      <c r="S8" s="6">
        <v>44256</v>
      </c>
      <c r="T8" s="4" t="s">
        <v>31</v>
      </c>
      <c r="U8" s="4">
        <v>396</v>
      </c>
      <c r="V8" s="4">
        <v>0</v>
      </c>
      <c r="W8" s="4">
        <v>1985218</v>
      </c>
    </row>
    <row r="9" s="4" customFormat="1" spans="1:23">
      <c r="A9" s="4">
        <v>14425536274</v>
      </c>
      <c r="B9" s="4" t="s">
        <v>23</v>
      </c>
      <c r="C9" s="4" t="s">
        <v>24</v>
      </c>
      <c r="D9" s="4" t="s">
        <v>50</v>
      </c>
      <c r="E9" s="4" t="s">
        <v>51</v>
      </c>
      <c r="F9" s="6">
        <v>44246</v>
      </c>
      <c r="G9" s="6">
        <v>44251</v>
      </c>
      <c r="H9" s="4">
        <v>1</v>
      </c>
      <c r="I9" s="4">
        <v>5</v>
      </c>
      <c r="J9" s="4">
        <v>5</v>
      </c>
      <c r="K9" s="4" t="s">
        <v>27</v>
      </c>
      <c r="L9" s="4">
        <v>85</v>
      </c>
      <c r="M9" s="4">
        <v>85</v>
      </c>
      <c r="N9" s="4" t="s">
        <v>52</v>
      </c>
      <c r="O9" s="4" t="s">
        <v>29</v>
      </c>
      <c r="P9" s="4" t="s">
        <v>30</v>
      </c>
      <c r="Q9" s="4">
        <v>0</v>
      </c>
      <c r="R9" s="7">
        <v>44245</v>
      </c>
      <c r="S9" s="6">
        <v>44256</v>
      </c>
      <c r="T9" s="4" t="s">
        <v>31</v>
      </c>
      <c r="U9" s="4">
        <v>85</v>
      </c>
      <c r="V9" s="4">
        <v>0</v>
      </c>
      <c r="W9" s="4">
        <v>1985651</v>
      </c>
    </row>
    <row r="10" s="4" customFormat="1" spans="1:23">
      <c r="A10" s="4">
        <v>14425545732</v>
      </c>
      <c r="B10" s="4" t="s">
        <v>23</v>
      </c>
      <c r="C10" s="4" t="s">
        <v>24</v>
      </c>
      <c r="D10" s="4" t="s">
        <v>50</v>
      </c>
      <c r="E10" s="4" t="s">
        <v>51</v>
      </c>
      <c r="F10" s="6">
        <v>44246</v>
      </c>
      <c r="G10" s="6">
        <v>44251</v>
      </c>
      <c r="H10" s="4">
        <v>1</v>
      </c>
      <c r="I10" s="4">
        <v>5</v>
      </c>
      <c r="J10" s="4">
        <v>5</v>
      </c>
      <c r="K10" s="4" t="s">
        <v>27</v>
      </c>
      <c r="L10" s="4">
        <v>85</v>
      </c>
      <c r="M10" s="4">
        <v>85</v>
      </c>
      <c r="N10" s="4" t="s">
        <v>53</v>
      </c>
      <c r="O10" s="4" t="s">
        <v>29</v>
      </c>
      <c r="P10" s="4" t="s">
        <v>30</v>
      </c>
      <c r="Q10" s="4">
        <v>0</v>
      </c>
      <c r="R10" s="7">
        <v>44245</v>
      </c>
      <c r="S10" s="6">
        <v>44256</v>
      </c>
      <c r="T10" s="4" t="s">
        <v>31</v>
      </c>
      <c r="U10" s="4">
        <v>85</v>
      </c>
      <c r="V10" s="4">
        <v>0</v>
      </c>
      <c r="W10" s="4">
        <v>1985657</v>
      </c>
    </row>
    <row r="11" s="4" customFormat="1" spans="1:23">
      <c r="A11" s="4">
        <v>14425725642</v>
      </c>
      <c r="B11" s="4" t="s">
        <v>23</v>
      </c>
      <c r="C11" s="4" t="s">
        <v>24</v>
      </c>
      <c r="D11" s="4" t="s">
        <v>50</v>
      </c>
      <c r="E11" s="4" t="s">
        <v>51</v>
      </c>
      <c r="F11" s="6">
        <v>44246</v>
      </c>
      <c r="G11" s="6">
        <v>44251</v>
      </c>
      <c r="H11" s="4">
        <v>1</v>
      </c>
      <c r="I11" s="4">
        <v>5</v>
      </c>
      <c r="J11" s="4">
        <v>5</v>
      </c>
      <c r="K11" s="4" t="s">
        <v>27</v>
      </c>
      <c r="L11" s="4">
        <v>85</v>
      </c>
      <c r="M11" s="4">
        <v>85</v>
      </c>
      <c r="N11" s="4" t="s">
        <v>54</v>
      </c>
      <c r="O11" s="4" t="s">
        <v>29</v>
      </c>
      <c r="P11" s="4" t="s">
        <v>30</v>
      </c>
      <c r="Q11" s="4">
        <v>0</v>
      </c>
      <c r="R11" s="7">
        <v>44245</v>
      </c>
      <c r="S11" s="6">
        <v>44256</v>
      </c>
      <c r="T11" s="4" t="s">
        <v>31</v>
      </c>
      <c r="U11" s="4">
        <v>85</v>
      </c>
      <c r="V11" s="4">
        <v>0</v>
      </c>
      <c r="W11" s="4">
        <v>1985728</v>
      </c>
    </row>
    <row r="12" s="4" customFormat="1" spans="1:23">
      <c r="A12" s="4">
        <v>14426561942</v>
      </c>
      <c r="B12" s="4" t="s">
        <v>23</v>
      </c>
      <c r="C12" s="4" t="s">
        <v>24</v>
      </c>
      <c r="D12" s="4" t="s">
        <v>55</v>
      </c>
      <c r="E12" s="4" t="s">
        <v>56</v>
      </c>
      <c r="F12" s="6">
        <v>44248</v>
      </c>
      <c r="G12" s="6">
        <v>44249</v>
      </c>
      <c r="H12" s="4">
        <v>1</v>
      </c>
      <c r="I12" s="4">
        <v>1</v>
      </c>
      <c r="J12" s="4">
        <v>1</v>
      </c>
      <c r="K12" s="4" t="s">
        <v>27</v>
      </c>
      <c r="L12" s="4">
        <v>79</v>
      </c>
      <c r="M12" s="4">
        <v>79</v>
      </c>
      <c r="N12" s="4" t="s">
        <v>57</v>
      </c>
      <c r="O12" s="4" t="s">
        <v>29</v>
      </c>
      <c r="P12" s="4" t="s">
        <v>30</v>
      </c>
      <c r="Q12" s="4">
        <v>0</v>
      </c>
      <c r="R12" s="7">
        <v>44246</v>
      </c>
      <c r="S12" s="6">
        <v>44256</v>
      </c>
      <c r="T12" s="4" t="s">
        <v>31</v>
      </c>
      <c r="U12" s="4">
        <v>79</v>
      </c>
      <c r="V12" s="4">
        <v>0</v>
      </c>
      <c r="W12" s="4">
        <v>1985964</v>
      </c>
    </row>
    <row r="13" s="4" customFormat="1" spans="1:23">
      <c r="A13" s="4">
        <v>14427732232</v>
      </c>
      <c r="B13" s="4" t="s">
        <v>23</v>
      </c>
      <c r="C13" s="4" t="s">
        <v>24</v>
      </c>
      <c r="D13" s="4" t="s">
        <v>58</v>
      </c>
      <c r="E13" s="4" t="s">
        <v>59</v>
      </c>
      <c r="F13" s="6">
        <v>44249</v>
      </c>
      <c r="G13" s="6">
        <v>44252</v>
      </c>
      <c r="H13" s="4">
        <v>1</v>
      </c>
      <c r="I13" s="4">
        <v>3</v>
      </c>
      <c r="J13" s="4">
        <v>3</v>
      </c>
      <c r="K13" s="4" t="s">
        <v>27</v>
      </c>
      <c r="L13" s="4">
        <v>261</v>
      </c>
      <c r="M13" s="4">
        <v>261</v>
      </c>
      <c r="N13" s="4" t="s">
        <v>60</v>
      </c>
      <c r="O13" s="4" t="s">
        <v>29</v>
      </c>
      <c r="P13" s="4" t="s">
        <v>30</v>
      </c>
      <c r="Q13" s="4">
        <v>0</v>
      </c>
      <c r="R13" s="7">
        <v>44246</v>
      </c>
      <c r="S13" s="6">
        <v>44256</v>
      </c>
      <c r="T13" s="4" t="s">
        <v>31</v>
      </c>
      <c r="U13" s="4">
        <v>261</v>
      </c>
      <c r="V13" s="4">
        <v>0</v>
      </c>
      <c r="W13" s="4">
        <v>1986169</v>
      </c>
    </row>
    <row r="14" s="4" customFormat="1" spans="1:23">
      <c r="A14" s="4">
        <v>14413571855</v>
      </c>
      <c r="B14" s="4" t="s">
        <v>23</v>
      </c>
      <c r="C14" s="4" t="s">
        <v>61</v>
      </c>
      <c r="D14" s="4" t="s">
        <v>38</v>
      </c>
      <c r="E14" s="4" t="s">
        <v>39</v>
      </c>
      <c r="F14" s="6">
        <v>44251</v>
      </c>
      <c r="G14" s="6">
        <v>44252</v>
      </c>
      <c r="H14" s="4">
        <v>1</v>
      </c>
      <c r="I14" s="4">
        <v>1</v>
      </c>
      <c r="J14" s="4">
        <v>1</v>
      </c>
      <c r="K14" s="4" t="s">
        <v>27</v>
      </c>
      <c r="L14" s="4">
        <v>-91</v>
      </c>
      <c r="M14" s="4">
        <v>-91</v>
      </c>
      <c r="N14" s="4" t="s">
        <v>40</v>
      </c>
      <c r="O14" s="4" t="s">
        <v>29</v>
      </c>
      <c r="P14" s="4" t="s">
        <v>30</v>
      </c>
      <c r="Q14" s="4">
        <v>0</v>
      </c>
      <c r="R14" s="7">
        <v>44243</v>
      </c>
      <c r="S14" s="6">
        <v>44256</v>
      </c>
      <c r="T14" s="4" t="s">
        <v>31</v>
      </c>
      <c r="U14" s="4">
        <v>-91</v>
      </c>
      <c r="V14" s="4">
        <v>0</v>
      </c>
      <c r="W14" s="4">
        <v>1983813</v>
      </c>
    </row>
    <row r="15" s="4" customFormat="1" spans="1:23">
      <c r="A15" s="4">
        <v>14427945685</v>
      </c>
      <c r="B15" s="4" t="s">
        <v>23</v>
      </c>
      <c r="C15" s="4" t="s">
        <v>24</v>
      </c>
      <c r="D15" s="4" t="s">
        <v>62</v>
      </c>
      <c r="E15" s="4" t="s">
        <v>63</v>
      </c>
      <c r="F15" s="6">
        <v>44247</v>
      </c>
      <c r="G15" s="6">
        <v>44249</v>
      </c>
      <c r="H15" s="4">
        <v>1</v>
      </c>
      <c r="I15" s="4">
        <v>2</v>
      </c>
      <c r="J15" s="4">
        <v>2</v>
      </c>
      <c r="K15" s="4" t="s">
        <v>27</v>
      </c>
      <c r="L15" s="4">
        <v>108</v>
      </c>
      <c r="M15" s="4">
        <v>108</v>
      </c>
      <c r="N15" s="4" t="s">
        <v>64</v>
      </c>
      <c r="O15" s="4" t="s">
        <v>29</v>
      </c>
      <c r="P15" s="4" t="s">
        <v>30</v>
      </c>
      <c r="Q15" s="4">
        <v>0</v>
      </c>
      <c r="R15" s="7">
        <v>44246</v>
      </c>
      <c r="S15" s="6">
        <v>44256</v>
      </c>
      <c r="T15" s="4" t="s">
        <v>31</v>
      </c>
      <c r="U15" s="4">
        <v>108</v>
      </c>
      <c r="V15" s="4">
        <v>0</v>
      </c>
      <c r="W15" s="4">
        <v>1986206</v>
      </c>
    </row>
    <row r="16" s="4" customFormat="1" spans="1:23">
      <c r="A16" s="4">
        <v>14434389753</v>
      </c>
      <c r="B16" s="4" t="s">
        <v>23</v>
      </c>
      <c r="C16" s="4" t="s">
        <v>24</v>
      </c>
      <c r="D16" s="4" t="s">
        <v>65</v>
      </c>
      <c r="E16" s="4" t="s">
        <v>66</v>
      </c>
      <c r="F16" s="6">
        <v>44254</v>
      </c>
      <c r="G16" s="6">
        <v>44255</v>
      </c>
      <c r="H16" s="4">
        <v>1</v>
      </c>
      <c r="I16" s="4">
        <v>1</v>
      </c>
      <c r="J16" s="4">
        <v>1</v>
      </c>
      <c r="K16" s="4" t="s">
        <v>27</v>
      </c>
      <c r="L16" s="4">
        <v>201</v>
      </c>
      <c r="M16" s="4">
        <v>201</v>
      </c>
      <c r="N16" s="4" t="s">
        <v>67</v>
      </c>
      <c r="O16" s="4" t="s">
        <v>29</v>
      </c>
      <c r="P16" s="4" t="s">
        <v>30</v>
      </c>
      <c r="Q16" s="4">
        <v>0</v>
      </c>
      <c r="R16" s="7">
        <v>44247</v>
      </c>
      <c r="S16" s="6">
        <v>44256</v>
      </c>
      <c r="T16" s="4" t="s">
        <v>31</v>
      </c>
      <c r="U16" s="4">
        <v>201</v>
      </c>
      <c r="V16" s="4">
        <v>0</v>
      </c>
      <c r="W16" s="4">
        <v>1986997</v>
      </c>
    </row>
    <row r="17" s="4" customFormat="1" spans="1:23">
      <c r="A17" s="4">
        <v>14439591548</v>
      </c>
      <c r="B17" s="4" t="s">
        <v>23</v>
      </c>
      <c r="C17" s="4" t="s">
        <v>24</v>
      </c>
      <c r="D17" s="4" t="s">
        <v>68</v>
      </c>
      <c r="E17" s="4" t="s">
        <v>69</v>
      </c>
      <c r="F17" s="6">
        <v>44249</v>
      </c>
      <c r="G17" s="6">
        <v>44251</v>
      </c>
      <c r="H17" s="4">
        <v>1</v>
      </c>
      <c r="I17" s="4">
        <v>2</v>
      </c>
      <c r="J17" s="4">
        <v>2</v>
      </c>
      <c r="K17" s="4" t="s">
        <v>27</v>
      </c>
      <c r="L17" s="4">
        <v>28</v>
      </c>
      <c r="M17" s="4">
        <v>28</v>
      </c>
      <c r="N17" s="4" t="s">
        <v>70</v>
      </c>
      <c r="O17" s="4" t="s">
        <v>29</v>
      </c>
      <c r="P17" s="4" t="s">
        <v>30</v>
      </c>
      <c r="Q17" s="4">
        <v>0</v>
      </c>
      <c r="R17" s="7">
        <v>44248</v>
      </c>
      <c r="S17" s="6">
        <v>44256</v>
      </c>
      <c r="T17" s="4" t="s">
        <v>31</v>
      </c>
      <c r="U17" s="4">
        <v>28</v>
      </c>
      <c r="V17" s="4">
        <v>0</v>
      </c>
      <c r="W17" s="4">
        <v>1987637</v>
      </c>
    </row>
    <row r="18" s="4" customFormat="1" spans="1:23">
      <c r="A18" s="4">
        <v>14443658178</v>
      </c>
      <c r="B18" s="4" t="s">
        <v>23</v>
      </c>
      <c r="C18" s="4" t="s">
        <v>24</v>
      </c>
      <c r="D18" s="4" t="s">
        <v>71</v>
      </c>
      <c r="E18" s="4" t="s">
        <v>72</v>
      </c>
      <c r="F18" s="6">
        <v>44249</v>
      </c>
      <c r="G18" s="6">
        <v>44250</v>
      </c>
      <c r="H18" s="4">
        <v>1</v>
      </c>
      <c r="I18" s="4">
        <v>1</v>
      </c>
      <c r="J18" s="4">
        <v>1</v>
      </c>
      <c r="K18" s="4" t="s">
        <v>27</v>
      </c>
      <c r="L18" s="4">
        <v>26</v>
      </c>
      <c r="M18" s="4">
        <v>26</v>
      </c>
      <c r="N18" s="4" t="s">
        <v>73</v>
      </c>
      <c r="O18" s="4" t="s">
        <v>29</v>
      </c>
      <c r="P18" s="4" t="s">
        <v>30</v>
      </c>
      <c r="Q18" s="4">
        <v>0</v>
      </c>
      <c r="R18" s="7">
        <v>44249</v>
      </c>
      <c r="S18" s="6">
        <v>44256</v>
      </c>
      <c r="T18" s="4" t="s">
        <v>31</v>
      </c>
      <c r="U18" s="4">
        <v>26</v>
      </c>
      <c r="V18" s="4">
        <v>0</v>
      </c>
      <c r="W18" s="4">
        <v>1988180</v>
      </c>
    </row>
    <row r="19" s="4" customFormat="1" spans="1:23">
      <c r="A19" s="4">
        <v>14444097048</v>
      </c>
      <c r="B19" s="4" t="s">
        <v>23</v>
      </c>
      <c r="C19" s="4" t="s">
        <v>24</v>
      </c>
      <c r="D19" s="4" t="s">
        <v>71</v>
      </c>
      <c r="E19" s="4" t="s">
        <v>72</v>
      </c>
      <c r="F19" s="6">
        <v>44249</v>
      </c>
      <c r="G19" s="6">
        <v>44252</v>
      </c>
      <c r="H19" s="4">
        <v>1</v>
      </c>
      <c r="I19" s="4">
        <v>3</v>
      </c>
      <c r="J19" s="4">
        <v>3</v>
      </c>
      <c r="K19" s="4" t="s">
        <v>27</v>
      </c>
      <c r="L19" s="4">
        <v>78</v>
      </c>
      <c r="M19" s="4">
        <v>78</v>
      </c>
      <c r="N19" s="4" t="s">
        <v>74</v>
      </c>
      <c r="O19" s="4" t="s">
        <v>29</v>
      </c>
      <c r="P19" s="4" t="s">
        <v>30</v>
      </c>
      <c r="Q19" s="4">
        <v>0</v>
      </c>
      <c r="R19" s="7">
        <v>44249</v>
      </c>
      <c r="S19" s="6">
        <v>44256</v>
      </c>
      <c r="T19" s="4" t="s">
        <v>31</v>
      </c>
      <c r="U19" s="4">
        <v>78</v>
      </c>
      <c r="V19" s="4">
        <v>0</v>
      </c>
      <c r="W19" s="4">
        <v>1988236</v>
      </c>
    </row>
    <row r="20" s="4" customFormat="1" spans="1:23">
      <c r="A20" s="4">
        <v>14444097525</v>
      </c>
      <c r="B20" s="4" t="s">
        <v>23</v>
      </c>
      <c r="C20" s="4" t="s">
        <v>24</v>
      </c>
      <c r="D20" s="4" t="s">
        <v>71</v>
      </c>
      <c r="E20" s="4" t="s">
        <v>72</v>
      </c>
      <c r="F20" s="6">
        <v>44249</v>
      </c>
      <c r="G20" s="6">
        <v>44250</v>
      </c>
      <c r="H20" s="4">
        <v>1</v>
      </c>
      <c r="I20" s="4">
        <v>1</v>
      </c>
      <c r="J20" s="4">
        <v>1</v>
      </c>
      <c r="K20" s="4" t="s">
        <v>27</v>
      </c>
      <c r="L20" s="4">
        <v>26</v>
      </c>
      <c r="M20" s="4">
        <v>26</v>
      </c>
      <c r="N20" s="4" t="s">
        <v>75</v>
      </c>
      <c r="O20" s="4" t="s">
        <v>29</v>
      </c>
      <c r="P20" s="4" t="s">
        <v>30</v>
      </c>
      <c r="Q20" s="4">
        <v>0</v>
      </c>
      <c r="R20" s="7">
        <v>44249</v>
      </c>
      <c r="S20" s="6">
        <v>44256</v>
      </c>
      <c r="T20" s="4" t="s">
        <v>31</v>
      </c>
      <c r="U20" s="4">
        <v>26</v>
      </c>
      <c r="V20" s="4">
        <v>0</v>
      </c>
      <c r="W20" s="4">
        <v>1988237</v>
      </c>
    </row>
    <row r="21" s="4" customFormat="1" spans="1:23">
      <c r="A21" s="4">
        <v>14445076805</v>
      </c>
      <c r="B21" s="4" t="s">
        <v>23</v>
      </c>
      <c r="C21" s="4" t="s">
        <v>24</v>
      </c>
      <c r="D21" s="4" t="s">
        <v>76</v>
      </c>
      <c r="E21" s="4" t="s">
        <v>77</v>
      </c>
      <c r="F21" s="6">
        <v>44249</v>
      </c>
      <c r="G21" s="6">
        <v>44250</v>
      </c>
      <c r="H21" s="4">
        <v>1</v>
      </c>
      <c r="I21" s="4">
        <v>1</v>
      </c>
      <c r="J21" s="4">
        <v>1</v>
      </c>
      <c r="K21" s="4" t="s">
        <v>27</v>
      </c>
      <c r="L21" s="4">
        <v>82</v>
      </c>
      <c r="M21" s="4">
        <v>82</v>
      </c>
      <c r="N21" s="4" t="s">
        <v>78</v>
      </c>
      <c r="O21" s="4" t="s">
        <v>29</v>
      </c>
      <c r="P21" s="4" t="s">
        <v>30</v>
      </c>
      <c r="Q21" s="4">
        <v>0</v>
      </c>
      <c r="R21" s="7">
        <v>44249</v>
      </c>
      <c r="S21" s="6">
        <v>44256</v>
      </c>
      <c r="T21" s="4" t="s">
        <v>31</v>
      </c>
      <c r="U21" s="4">
        <v>82</v>
      </c>
      <c r="V21" s="4">
        <v>0</v>
      </c>
      <c r="W21" s="4">
        <v>1988380</v>
      </c>
    </row>
    <row r="22" s="4" customFormat="1" spans="1:23">
      <c r="A22" s="4">
        <v>14445397803</v>
      </c>
      <c r="B22" s="4" t="s">
        <v>23</v>
      </c>
      <c r="C22" s="4" t="s">
        <v>24</v>
      </c>
      <c r="D22" s="4" t="s">
        <v>71</v>
      </c>
      <c r="E22" s="4" t="s">
        <v>72</v>
      </c>
      <c r="F22" s="6">
        <v>44251</v>
      </c>
      <c r="G22" s="6">
        <v>44253</v>
      </c>
      <c r="H22" s="4">
        <v>1</v>
      </c>
      <c r="I22" s="4">
        <v>2</v>
      </c>
      <c r="J22" s="4">
        <v>2</v>
      </c>
      <c r="K22" s="4" t="s">
        <v>27</v>
      </c>
      <c r="L22" s="4">
        <v>52</v>
      </c>
      <c r="M22" s="4">
        <v>52</v>
      </c>
      <c r="N22" s="4" t="s">
        <v>79</v>
      </c>
      <c r="O22" s="4" t="s">
        <v>29</v>
      </c>
      <c r="P22" s="4" t="s">
        <v>30</v>
      </c>
      <c r="Q22" s="4">
        <v>0</v>
      </c>
      <c r="R22" s="7">
        <v>44249</v>
      </c>
      <c r="S22" s="6">
        <v>44256</v>
      </c>
      <c r="T22" s="4" t="s">
        <v>31</v>
      </c>
      <c r="U22" s="4">
        <v>52</v>
      </c>
      <c r="V22" s="4">
        <v>0</v>
      </c>
      <c r="W22" s="4">
        <v>1988442</v>
      </c>
    </row>
    <row r="23" s="4" customFormat="1" spans="1:23">
      <c r="A23" s="4">
        <v>14445466799</v>
      </c>
      <c r="B23" s="4" t="s">
        <v>23</v>
      </c>
      <c r="C23" s="4" t="s">
        <v>24</v>
      </c>
      <c r="D23" s="4" t="s">
        <v>80</v>
      </c>
      <c r="E23" s="4" t="s">
        <v>81</v>
      </c>
      <c r="F23" s="6">
        <v>44251</v>
      </c>
      <c r="G23" s="6">
        <v>44253</v>
      </c>
      <c r="H23" s="4">
        <v>1</v>
      </c>
      <c r="I23" s="4">
        <v>2</v>
      </c>
      <c r="J23" s="4">
        <v>2</v>
      </c>
      <c r="K23" s="4" t="s">
        <v>27</v>
      </c>
      <c r="L23" s="4">
        <v>62</v>
      </c>
      <c r="M23" s="4">
        <v>62</v>
      </c>
      <c r="N23" s="4" t="s">
        <v>82</v>
      </c>
      <c r="O23" s="4" t="s">
        <v>29</v>
      </c>
      <c r="P23" s="4" t="s">
        <v>30</v>
      </c>
      <c r="Q23" s="4">
        <v>0</v>
      </c>
      <c r="R23" s="7">
        <v>44249</v>
      </c>
      <c r="S23" s="6">
        <v>44256</v>
      </c>
      <c r="T23" s="4" t="s">
        <v>31</v>
      </c>
      <c r="U23" s="4">
        <v>62</v>
      </c>
      <c r="V23" s="4">
        <v>0</v>
      </c>
      <c r="W23" s="4">
        <v>1988453</v>
      </c>
    </row>
    <row r="24" s="4" customFormat="1" spans="1:23">
      <c r="A24" s="4">
        <v>14445511573</v>
      </c>
      <c r="B24" s="4" t="s">
        <v>23</v>
      </c>
      <c r="C24" s="4" t="s">
        <v>24</v>
      </c>
      <c r="D24" s="4" t="s">
        <v>83</v>
      </c>
      <c r="E24" s="4" t="s">
        <v>84</v>
      </c>
      <c r="F24" s="6">
        <v>44254</v>
      </c>
      <c r="G24" s="6">
        <v>44255</v>
      </c>
      <c r="H24" s="4">
        <v>1</v>
      </c>
      <c r="I24" s="4">
        <v>1</v>
      </c>
      <c r="J24" s="4">
        <v>1</v>
      </c>
      <c r="K24" s="4" t="s">
        <v>27</v>
      </c>
      <c r="L24" s="4">
        <v>244</v>
      </c>
      <c r="M24" s="4">
        <v>244</v>
      </c>
      <c r="N24" s="4" t="s">
        <v>85</v>
      </c>
      <c r="O24" s="4" t="s">
        <v>29</v>
      </c>
      <c r="P24" s="4" t="s">
        <v>30</v>
      </c>
      <c r="Q24" s="4">
        <v>0</v>
      </c>
      <c r="R24" s="7">
        <v>44249</v>
      </c>
      <c r="S24" s="6">
        <v>44256</v>
      </c>
      <c r="T24" s="4" t="s">
        <v>31</v>
      </c>
      <c r="U24" s="4">
        <v>244</v>
      </c>
      <c r="V24" s="4">
        <v>0</v>
      </c>
      <c r="W24" s="4">
        <v>1988461</v>
      </c>
    </row>
    <row r="25" s="4" customFormat="1" spans="1:23">
      <c r="A25" s="4">
        <v>14445984911</v>
      </c>
      <c r="B25" s="4" t="s">
        <v>23</v>
      </c>
      <c r="C25" s="4" t="s">
        <v>24</v>
      </c>
      <c r="D25" s="4" t="s">
        <v>86</v>
      </c>
      <c r="E25" s="4" t="s">
        <v>87</v>
      </c>
      <c r="F25" s="6">
        <v>44249</v>
      </c>
      <c r="G25" s="6">
        <v>44250</v>
      </c>
      <c r="H25" s="4">
        <v>1</v>
      </c>
      <c r="I25" s="4">
        <v>1</v>
      </c>
      <c r="J25" s="4">
        <v>1</v>
      </c>
      <c r="K25" s="4" t="s">
        <v>27</v>
      </c>
      <c r="L25" s="4">
        <v>13</v>
      </c>
      <c r="M25" s="4">
        <v>13</v>
      </c>
      <c r="N25" s="4" t="s">
        <v>88</v>
      </c>
      <c r="O25" s="4" t="s">
        <v>29</v>
      </c>
      <c r="P25" s="4" t="s">
        <v>30</v>
      </c>
      <c r="Q25" s="4">
        <v>0</v>
      </c>
      <c r="R25" s="7">
        <v>44249</v>
      </c>
      <c r="S25" s="6">
        <v>44256</v>
      </c>
      <c r="T25" s="4" t="s">
        <v>31</v>
      </c>
      <c r="U25" s="4">
        <v>13</v>
      </c>
      <c r="V25" s="4">
        <v>0</v>
      </c>
      <c r="W25" s="4">
        <v>1988539</v>
      </c>
    </row>
    <row r="26" s="4" customFormat="1" spans="1:23">
      <c r="A26" s="4">
        <v>14445511573</v>
      </c>
      <c r="B26" s="4" t="s">
        <v>23</v>
      </c>
      <c r="C26" s="4" t="s">
        <v>61</v>
      </c>
      <c r="D26" s="4" t="s">
        <v>83</v>
      </c>
      <c r="E26" s="4" t="s">
        <v>84</v>
      </c>
      <c r="F26" s="6">
        <v>44254</v>
      </c>
      <c r="G26" s="6">
        <v>44255</v>
      </c>
      <c r="H26" s="4">
        <v>1</v>
      </c>
      <c r="I26" s="4">
        <v>1</v>
      </c>
      <c r="J26" s="4">
        <v>1</v>
      </c>
      <c r="K26" s="4" t="s">
        <v>27</v>
      </c>
      <c r="L26" s="4">
        <v>-244</v>
      </c>
      <c r="M26" s="4">
        <v>-244</v>
      </c>
      <c r="N26" s="4" t="s">
        <v>85</v>
      </c>
      <c r="O26" s="4" t="s">
        <v>29</v>
      </c>
      <c r="P26" s="4" t="s">
        <v>30</v>
      </c>
      <c r="Q26" s="4">
        <v>0</v>
      </c>
      <c r="R26" s="7">
        <v>44249</v>
      </c>
      <c r="S26" s="6">
        <v>44256</v>
      </c>
      <c r="T26" s="4" t="s">
        <v>31</v>
      </c>
      <c r="U26" s="4">
        <v>-244</v>
      </c>
      <c r="V26" s="4">
        <v>0</v>
      </c>
      <c r="W26" s="4">
        <v>1988461</v>
      </c>
    </row>
    <row r="27" s="4" customFormat="1" spans="1:23">
      <c r="A27" s="4">
        <v>14450349973</v>
      </c>
      <c r="B27" s="4" t="s">
        <v>23</v>
      </c>
      <c r="C27" s="4" t="s">
        <v>24</v>
      </c>
      <c r="D27" s="4" t="s">
        <v>86</v>
      </c>
      <c r="E27" s="4" t="s">
        <v>87</v>
      </c>
      <c r="F27" s="6">
        <v>44250</v>
      </c>
      <c r="G27" s="6">
        <v>44251</v>
      </c>
      <c r="H27" s="4">
        <v>1</v>
      </c>
      <c r="I27" s="4">
        <v>1</v>
      </c>
      <c r="J27" s="4">
        <v>1</v>
      </c>
      <c r="K27" s="4" t="s">
        <v>27</v>
      </c>
      <c r="L27" s="4">
        <v>10</v>
      </c>
      <c r="M27" s="4">
        <v>10</v>
      </c>
      <c r="N27" s="4" t="s">
        <v>89</v>
      </c>
      <c r="O27" s="4" t="s">
        <v>29</v>
      </c>
      <c r="P27" s="4" t="s">
        <v>30</v>
      </c>
      <c r="Q27" s="4">
        <v>0</v>
      </c>
      <c r="R27" s="7">
        <v>44250</v>
      </c>
      <c r="S27" s="6">
        <v>44256</v>
      </c>
      <c r="T27" s="4" t="s">
        <v>31</v>
      </c>
      <c r="U27" s="4">
        <v>10</v>
      </c>
      <c r="V27" s="4">
        <v>0</v>
      </c>
      <c r="W27" s="4">
        <v>1989213</v>
      </c>
    </row>
    <row r="28" s="4" customFormat="1" spans="1:23">
      <c r="A28" s="4">
        <v>14451277787</v>
      </c>
      <c r="B28" s="4" t="s">
        <v>23</v>
      </c>
      <c r="C28" s="4" t="s">
        <v>24</v>
      </c>
      <c r="D28" s="4" t="s">
        <v>90</v>
      </c>
      <c r="E28" s="4" t="s">
        <v>91</v>
      </c>
      <c r="F28" s="6">
        <v>44250</v>
      </c>
      <c r="G28" s="6">
        <v>44251</v>
      </c>
      <c r="H28" s="4">
        <v>1</v>
      </c>
      <c r="I28" s="4">
        <v>1</v>
      </c>
      <c r="J28" s="4">
        <v>1</v>
      </c>
      <c r="K28" s="4" t="s">
        <v>27</v>
      </c>
      <c r="L28" s="4">
        <v>66</v>
      </c>
      <c r="M28" s="4">
        <v>66</v>
      </c>
      <c r="N28" s="4" t="s">
        <v>92</v>
      </c>
      <c r="O28" s="4" t="s">
        <v>29</v>
      </c>
      <c r="P28" s="4" t="s">
        <v>30</v>
      </c>
      <c r="Q28" s="4">
        <v>0</v>
      </c>
      <c r="R28" s="7">
        <v>44250</v>
      </c>
      <c r="S28" s="6">
        <v>44256</v>
      </c>
      <c r="T28" s="4" t="s">
        <v>31</v>
      </c>
      <c r="U28" s="4">
        <v>66</v>
      </c>
      <c r="V28" s="4">
        <v>0</v>
      </c>
      <c r="W28" s="4">
        <v>1989429</v>
      </c>
    </row>
    <row r="29" s="4" customFormat="1" spans="1:23">
      <c r="A29" s="4">
        <v>14364764966</v>
      </c>
      <c r="B29" s="4" t="s">
        <v>23</v>
      </c>
      <c r="C29" s="4" t="s">
        <v>93</v>
      </c>
      <c r="D29" s="4" t="s">
        <v>94</v>
      </c>
      <c r="E29" s="4" t="s">
        <v>95</v>
      </c>
      <c r="F29" s="6">
        <v>44240</v>
      </c>
      <c r="G29" s="6">
        <v>44241</v>
      </c>
      <c r="H29" s="4">
        <v>1</v>
      </c>
      <c r="I29" s="4">
        <v>1</v>
      </c>
      <c r="J29" s="4">
        <v>1</v>
      </c>
      <c r="K29" s="4" t="s">
        <v>27</v>
      </c>
      <c r="L29" s="4">
        <v>136</v>
      </c>
      <c r="M29" s="4">
        <v>136</v>
      </c>
      <c r="N29" s="4" t="s">
        <v>96</v>
      </c>
      <c r="O29" s="4" t="s">
        <v>29</v>
      </c>
      <c r="P29" s="4" t="s">
        <v>30</v>
      </c>
      <c r="Q29" s="4">
        <v>0</v>
      </c>
      <c r="R29" s="7">
        <v>44228</v>
      </c>
      <c r="S29" s="6">
        <v>44256</v>
      </c>
      <c r="T29" s="4" t="s">
        <v>31</v>
      </c>
      <c r="U29" s="4">
        <v>136</v>
      </c>
      <c r="V29" s="4">
        <v>0</v>
      </c>
      <c r="W29" s="4">
        <v>1970877</v>
      </c>
    </row>
    <row r="30" s="4" customFormat="1" spans="1:23">
      <c r="A30" s="4">
        <v>14451545940</v>
      </c>
      <c r="B30" s="4" t="s">
        <v>23</v>
      </c>
      <c r="C30" s="4" t="s">
        <v>24</v>
      </c>
      <c r="D30" s="4" t="s">
        <v>71</v>
      </c>
      <c r="E30" s="4" t="s">
        <v>72</v>
      </c>
      <c r="F30" s="6">
        <v>44251</v>
      </c>
      <c r="G30" s="6">
        <v>44255</v>
      </c>
      <c r="H30" s="4">
        <v>1</v>
      </c>
      <c r="I30" s="4">
        <v>4</v>
      </c>
      <c r="J30" s="4">
        <v>4</v>
      </c>
      <c r="K30" s="4" t="s">
        <v>27</v>
      </c>
      <c r="L30" s="4">
        <v>104</v>
      </c>
      <c r="M30" s="4">
        <v>104</v>
      </c>
      <c r="N30" s="4" t="s">
        <v>97</v>
      </c>
      <c r="O30" s="4" t="s">
        <v>29</v>
      </c>
      <c r="P30" s="4" t="s">
        <v>30</v>
      </c>
      <c r="Q30" s="4">
        <v>0</v>
      </c>
      <c r="R30" s="7">
        <v>44250</v>
      </c>
      <c r="S30" s="6">
        <v>44256</v>
      </c>
      <c r="T30" s="4" t="s">
        <v>31</v>
      </c>
      <c r="U30" s="4">
        <v>104</v>
      </c>
      <c r="V30" s="4">
        <v>0</v>
      </c>
      <c r="W30" s="4">
        <v>1989493</v>
      </c>
    </row>
    <row r="31" s="4" customFormat="1" spans="1:23">
      <c r="A31" s="4">
        <v>14451593067</v>
      </c>
      <c r="B31" s="4" t="s">
        <v>23</v>
      </c>
      <c r="C31" s="4" t="s">
        <v>24</v>
      </c>
      <c r="D31" s="4" t="s">
        <v>98</v>
      </c>
      <c r="E31" s="4" t="s">
        <v>99</v>
      </c>
      <c r="F31" s="6">
        <v>44250</v>
      </c>
      <c r="G31" s="6">
        <v>44251</v>
      </c>
      <c r="H31" s="4">
        <v>1</v>
      </c>
      <c r="I31" s="4">
        <v>1</v>
      </c>
      <c r="J31" s="4">
        <v>1</v>
      </c>
      <c r="K31" s="4" t="s">
        <v>27</v>
      </c>
      <c r="L31" s="4">
        <v>25</v>
      </c>
      <c r="M31" s="4">
        <v>25</v>
      </c>
      <c r="N31" s="4" t="s">
        <v>100</v>
      </c>
      <c r="O31" s="4" t="s">
        <v>29</v>
      </c>
      <c r="P31" s="4" t="s">
        <v>30</v>
      </c>
      <c r="Q31" s="4">
        <v>0</v>
      </c>
      <c r="R31" s="7">
        <v>44250</v>
      </c>
      <c r="S31" s="6">
        <v>44256</v>
      </c>
      <c r="T31" s="4" t="s">
        <v>31</v>
      </c>
      <c r="U31" s="4">
        <v>25</v>
      </c>
      <c r="V31" s="4">
        <v>0</v>
      </c>
      <c r="W31" s="4">
        <v>1989509</v>
      </c>
    </row>
    <row r="32" s="4" customFormat="1" spans="1:23">
      <c r="A32" s="4">
        <v>14452205770</v>
      </c>
      <c r="B32" s="4" t="s">
        <v>23</v>
      </c>
      <c r="C32" s="4" t="s">
        <v>24</v>
      </c>
      <c r="D32" s="4" t="s">
        <v>101</v>
      </c>
      <c r="E32" s="4" t="s">
        <v>102</v>
      </c>
      <c r="F32" s="6">
        <v>44253</v>
      </c>
      <c r="G32" s="6">
        <v>44254</v>
      </c>
      <c r="H32" s="4">
        <v>1</v>
      </c>
      <c r="I32" s="4">
        <v>1</v>
      </c>
      <c r="J32" s="4">
        <v>1</v>
      </c>
      <c r="K32" s="4" t="s">
        <v>27</v>
      </c>
      <c r="L32" s="4">
        <v>25</v>
      </c>
      <c r="M32" s="4">
        <v>25</v>
      </c>
      <c r="N32" s="4" t="s">
        <v>103</v>
      </c>
      <c r="O32" s="4" t="s">
        <v>29</v>
      </c>
      <c r="P32" s="4" t="s">
        <v>30</v>
      </c>
      <c r="Q32" s="4">
        <v>0</v>
      </c>
      <c r="R32" s="7">
        <v>44250</v>
      </c>
      <c r="S32" s="6">
        <v>44256</v>
      </c>
      <c r="T32" s="4" t="s">
        <v>31</v>
      </c>
      <c r="U32" s="4">
        <v>25</v>
      </c>
      <c r="V32" s="4">
        <v>0</v>
      </c>
      <c r="W32" s="4">
        <v>1989664</v>
      </c>
    </row>
    <row r="33" s="4" customFormat="1" spans="1:23">
      <c r="A33" s="4">
        <v>14453115289</v>
      </c>
      <c r="B33" s="4" t="s">
        <v>23</v>
      </c>
      <c r="C33" s="4" t="s">
        <v>24</v>
      </c>
      <c r="D33" s="4" t="s">
        <v>104</v>
      </c>
      <c r="E33" s="4" t="s">
        <v>105</v>
      </c>
      <c r="F33" s="6">
        <v>44250</v>
      </c>
      <c r="G33" s="6">
        <v>44251</v>
      </c>
      <c r="H33" s="4">
        <v>1</v>
      </c>
      <c r="I33" s="4">
        <v>1</v>
      </c>
      <c r="J33" s="4">
        <v>1</v>
      </c>
      <c r="K33" s="4" t="s">
        <v>27</v>
      </c>
      <c r="L33" s="4">
        <v>52</v>
      </c>
      <c r="M33" s="4">
        <v>52</v>
      </c>
      <c r="N33" s="4" t="s">
        <v>106</v>
      </c>
      <c r="O33" s="4" t="s">
        <v>29</v>
      </c>
      <c r="P33" s="4" t="s">
        <v>30</v>
      </c>
      <c r="Q33" s="4">
        <v>0</v>
      </c>
      <c r="R33" s="7">
        <v>44250</v>
      </c>
      <c r="S33" s="6">
        <v>44256</v>
      </c>
      <c r="T33" s="4" t="s">
        <v>31</v>
      </c>
      <c r="U33" s="4">
        <v>52</v>
      </c>
      <c r="V33" s="4">
        <v>0</v>
      </c>
      <c r="W33" s="4">
        <v>1989950</v>
      </c>
    </row>
    <row r="34" s="4" customFormat="1" spans="1:23">
      <c r="A34" s="4">
        <v>14456151774</v>
      </c>
      <c r="B34" s="4" t="s">
        <v>23</v>
      </c>
      <c r="C34" s="4" t="s">
        <v>24</v>
      </c>
      <c r="D34" s="4" t="s">
        <v>107</v>
      </c>
      <c r="E34" s="4" t="s">
        <v>108</v>
      </c>
      <c r="F34" s="6">
        <v>44252</v>
      </c>
      <c r="G34" s="6">
        <v>44253</v>
      </c>
      <c r="H34" s="4">
        <v>1</v>
      </c>
      <c r="I34" s="4">
        <v>1</v>
      </c>
      <c r="J34" s="4">
        <v>1</v>
      </c>
      <c r="K34" s="4" t="s">
        <v>27</v>
      </c>
      <c r="L34" s="4">
        <v>79</v>
      </c>
      <c r="M34" s="4">
        <v>79</v>
      </c>
      <c r="N34" s="4" t="s">
        <v>109</v>
      </c>
      <c r="O34" s="4" t="s">
        <v>29</v>
      </c>
      <c r="P34" s="4" t="s">
        <v>30</v>
      </c>
      <c r="Q34" s="4">
        <v>0</v>
      </c>
      <c r="R34" s="7">
        <v>44251</v>
      </c>
      <c r="S34" s="6">
        <v>44256</v>
      </c>
      <c r="T34" s="4" t="s">
        <v>31</v>
      </c>
      <c r="U34" s="4">
        <v>79</v>
      </c>
      <c r="V34" s="4">
        <v>0</v>
      </c>
      <c r="W34" s="4">
        <v>1990093</v>
      </c>
    </row>
    <row r="35" s="4" customFormat="1" spans="1:23">
      <c r="A35" s="4">
        <v>14458288862</v>
      </c>
      <c r="B35" s="4" t="s">
        <v>23</v>
      </c>
      <c r="C35" s="4" t="s">
        <v>24</v>
      </c>
      <c r="D35" s="4" t="s">
        <v>110</v>
      </c>
      <c r="E35" s="4" t="s">
        <v>111</v>
      </c>
      <c r="F35" s="6">
        <v>44252</v>
      </c>
      <c r="G35" s="6">
        <v>44255</v>
      </c>
      <c r="H35" s="4">
        <v>1</v>
      </c>
      <c r="I35" s="4">
        <v>3</v>
      </c>
      <c r="J35" s="4">
        <v>3</v>
      </c>
      <c r="K35" s="4" t="s">
        <v>27</v>
      </c>
      <c r="L35" s="4">
        <v>362</v>
      </c>
      <c r="M35" s="4">
        <v>362</v>
      </c>
      <c r="N35" s="4" t="s">
        <v>112</v>
      </c>
      <c r="O35" s="4" t="s">
        <v>29</v>
      </c>
      <c r="P35" s="4" t="s">
        <v>30</v>
      </c>
      <c r="Q35" s="4">
        <v>0</v>
      </c>
      <c r="R35" s="7">
        <v>44251</v>
      </c>
      <c r="S35" s="6">
        <v>44256</v>
      </c>
      <c r="T35" s="4" t="s">
        <v>31</v>
      </c>
      <c r="U35" s="4">
        <v>362</v>
      </c>
      <c r="V35" s="4">
        <v>0</v>
      </c>
      <c r="W35" s="4">
        <v>1990487</v>
      </c>
    </row>
    <row r="36" s="4" customFormat="1" spans="1:23">
      <c r="A36" s="4">
        <v>14460216456</v>
      </c>
      <c r="B36" s="4" t="s">
        <v>23</v>
      </c>
      <c r="C36" s="4" t="s">
        <v>24</v>
      </c>
      <c r="D36" s="4" t="s">
        <v>113</v>
      </c>
      <c r="E36" s="4" t="s">
        <v>114</v>
      </c>
      <c r="F36" s="6">
        <v>44253</v>
      </c>
      <c r="G36" s="6">
        <v>44255</v>
      </c>
      <c r="H36" s="4">
        <v>1</v>
      </c>
      <c r="I36" s="4">
        <v>2</v>
      </c>
      <c r="J36" s="4">
        <v>2</v>
      </c>
      <c r="K36" s="4" t="s">
        <v>27</v>
      </c>
      <c r="L36" s="4">
        <v>156</v>
      </c>
      <c r="M36" s="4">
        <v>156</v>
      </c>
      <c r="N36" s="4" t="s">
        <v>115</v>
      </c>
      <c r="O36" s="4" t="s">
        <v>29</v>
      </c>
      <c r="P36" s="4" t="s">
        <v>30</v>
      </c>
      <c r="Q36" s="4">
        <v>0</v>
      </c>
      <c r="R36" s="7">
        <v>44251</v>
      </c>
      <c r="S36" s="6">
        <v>44256</v>
      </c>
      <c r="T36" s="4" t="s">
        <v>31</v>
      </c>
      <c r="U36" s="4">
        <v>156</v>
      </c>
      <c r="V36" s="4">
        <v>0</v>
      </c>
      <c r="W36" s="4">
        <v>1990970</v>
      </c>
    </row>
    <row r="37" s="4" customFormat="1" spans="1:23">
      <c r="A37" s="4">
        <v>14460556131</v>
      </c>
      <c r="B37" s="4" t="s">
        <v>23</v>
      </c>
      <c r="C37" s="4" t="s">
        <v>24</v>
      </c>
      <c r="D37" s="4" t="s">
        <v>116</v>
      </c>
      <c r="E37" s="4" t="s">
        <v>117</v>
      </c>
      <c r="F37" s="6">
        <v>44252</v>
      </c>
      <c r="G37" s="6">
        <v>44254</v>
      </c>
      <c r="H37" s="4">
        <v>1</v>
      </c>
      <c r="I37" s="4">
        <v>2</v>
      </c>
      <c r="J37" s="4">
        <v>2</v>
      </c>
      <c r="K37" s="4" t="s">
        <v>27</v>
      </c>
      <c r="L37" s="4">
        <v>60</v>
      </c>
      <c r="M37" s="4">
        <v>60</v>
      </c>
      <c r="N37" s="4" t="s">
        <v>118</v>
      </c>
      <c r="O37" s="4" t="s">
        <v>29</v>
      </c>
      <c r="P37" s="4" t="s">
        <v>30</v>
      </c>
      <c r="Q37" s="4">
        <v>0</v>
      </c>
      <c r="R37" s="7">
        <v>44252</v>
      </c>
      <c r="S37" s="6">
        <v>44256</v>
      </c>
      <c r="T37" s="4" t="s">
        <v>31</v>
      </c>
      <c r="U37" s="4">
        <v>60</v>
      </c>
      <c r="V37" s="4">
        <v>0</v>
      </c>
      <c r="W37" s="4">
        <v>1991049</v>
      </c>
    </row>
    <row r="38" s="4" customFormat="1" spans="1:23">
      <c r="A38" s="4">
        <v>14465815573</v>
      </c>
      <c r="B38" s="4" t="s">
        <v>23</v>
      </c>
      <c r="C38" s="4" t="s">
        <v>24</v>
      </c>
      <c r="D38" s="4" t="s">
        <v>80</v>
      </c>
      <c r="E38" s="4" t="s">
        <v>81</v>
      </c>
      <c r="F38" s="6">
        <v>44253</v>
      </c>
      <c r="G38" s="6">
        <v>44255</v>
      </c>
      <c r="H38" s="4">
        <v>1</v>
      </c>
      <c r="I38" s="4">
        <v>2</v>
      </c>
      <c r="J38" s="4">
        <v>2</v>
      </c>
      <c r="K38" s="4" t="s">
        <v>27</v>
      </c>
      <c r="L38" s="4">
        <v>62</v>
      </c>
      <c r="M38" s="4">
        <v>62</v>
      </c>
      <c r="N38" s="4" t="s">
        <v>119</v>
      </c>
      <c r="O38" s="4" t="s">
        <v>29</v>
      </c>
      <c r="P38" s="4" t="s">
        <v>30</v>
      </c>
      <c r="Q38" s="4">
        <v>0</v>
      </c>
      <c r="R38" s="7">
        <v>44252</v>
      </c>
      <c r="S38" s="6">
        <v>44256</v>
      </c>
      <c r="T38" s="4" t="s">
        <v>31</v>
      </c>
      <c r="U38" s="4">
        <v>62</v>
      </c>
      <c r="V38" s="4">
        <v>0</v>
      </c>
      <c r="W38" s="4">
        <v>1991575</v>
      </c>
    </row>
    <row r="39" s="4" customFormat="1" spans="1:23">
      <c r="A39" s="4">
        <v>14465953156</v>
      </c>
      <c r="B39" s="4" t="s">
        <v>23</v>
      </c>
      <c r="C39" s="4" t="s">
        <v>24</v>
      </c>
      <c r="D39" s="4" t="s">
        <v>80</v>
      </c>
      <c r="E39" s="4" t="s">
        <v>81</v>
      </c>
      <c r="F39" s="6">
        <v>44253</v>
      </c>
      <c r="G39" s="6">
        <v>44255</v>
      </c>
      <c r="H39" s="4">
        <v>1</v>
      </c>
      <c r="I39" s="4">
        <v>2</v>
      </c>
      <c r="J39" s="4">
        <v>2</v>
      </c>
      <c r="K39" s="4" t="s">
        <v>27</v>
      </c>
      <c r="L39" s="4">
        <v>62</v>
      </c>
      <c r="M39" s="4">
        <v>62</v>
      </c>
      <c r="N39" s="4" t="s">
        <v>119</v>
      </c>
      <c r="O39" s="4" t="s">
        <v>29</v>
      </c>
      <c r="P39" s="4" t="s">
        <v>30</v>
      </c>
      <c r="Q39" s="4">
        <v>0</v>
      </c>
      <c r="R39" s="7">
        <v>44252</v>
      </c>
      <c r="S39" s="6">
        <v>44256</v>
      </c>
      <c r="T39" s="4" t="s">
        <v>31</v>
      </c>
      <c r="U39" s="4">
        <v>62</v>
      </c>
      <c r="V39" s="4">
        <v>0</v>
      </c>
      <c r="W39" s="4">
        <v>1991611</v>
      </c>
    </row>
    <row r="40" s="4" customFormat="1" spans="1:23">
      <c r="A40" s="4">
        <v>14465961424</v>
      </c>
      <c r="B40" s="4" t="s">
        <v>23</v>
      </c>
      <c r="C40" s="4" t="s">
        <v>24</v>
      </c>
      <c r="D40" s="4" t="s">
        <v>80</v>
      </c>
      <c r="E40" s="4" t="s">
        <v>81</v>
      </c>
      <c r="F40" s="6">
        <v>44253</v>
      </c>
      <c r="G40" s="6">
        <v>44255</v>
      </c>
      <c r="H40" s="4">
        <v>1</v>
      </c>
      <c r="I40" s="4">
        <v>2</v>
      </c>
      <c r="J40" s="4">
        <v>2</v>
      </c>
      <c r="K40" s="4" t="s">
        <v>27</v>
      </c>
      <c r="L40" s="4">
        <v>62</v>
      </c>
      <c r="M40" s="4">
        <v>62</v>
      </c>
      <c r="N40" s="4" t="s">
        <v>119</v>
      </c>
      <c r="O40" s="4" t="s">
        <v>29</v>
      </c>
      <c r="P40" s="4" t="s">
        <v>30</v>
      </c>
      <c r="Q40" s="4">
        <v>0</v>
      </c>
      <c r="R40" s="7">
        <v>44252</v>
      </c>
      <c r="S40" s="6">
        <v>44256</v>
      </c>
      <c r="T40" s="4" t="s">
        <v>31</v>
      </c>
      <c r="U40" s="4">
        <v>62</v>
      </c>
      <c r="V40" s="4">
        <v>0</v>
      </c>
      <c r="W40" s="4">
        <v>1991615</v>
      </c>
    </row>
    <row r="41" s="4" customFormat="1" spans="1:23">
      <c r="A41" s="4">
        <v>14465953156</v>
      </c>
      <c r="B41" s="4" t="s">
        <v>23</v>
      </c>
      <c r="C41" s="4" t="s">
        <v>61</v>
      </c>
      <c r="D41" s="4" t="s">
        <v>80</v>
      </c>
      <c r="E41" s="4" t="s">
        <v>81</v>
      </c>
      <c r="F41" s="6">
        <v>44253</v>
      </c>
      <c r="G41" s="6">
        <v>44255</v>
      </c>
      <c r="H41" s="4">
        <v>1</v>
      </c>
      <c r="I41" s="4">
        <v>2</v>
      </c>
      <c r="J41" s="4">
        <v>2</v>
      </c>
      <c r="K41" s="4" t="s">
        <v>27</v>
      </c>
      <c r="L41" s="4">
        <v>-62</v>
      </c>
      <c r="M41" s="4">
        <v>-62</v>
      </c>
      <c r="N41" s="4" t="s">
        <v>119</v>
      </c>
      <c r="O41" s="4" t="s">
        <v>29</v>
      </c>
      <c r="P41" s="4" t="s">
        <v>30</v>
      </c>
      <c r="Q41" s="4">
        <v>0</v>
      </c>
      <c r="R41" s="7">
        <v>44252</v>
      </c>
      <c r="S41" s="6">
        <v>44256</v>
      </c>
      <c r="T41" s="4" t="s">
        <v>31</v>
      </c>
      <c r="U41" s="4">
        <v>-62</v>
      </c>
      <c r="V41" s="4">
        <v>0</v>
      </c>
      <c r="W41" s="4">
        <v>1991611</v>
      </c>
    </row>
    <row r="42" s="4" customFormat="1" spans="1:23">
      <c r="A42" s="4">
        <v>14465961424</v>
      </c>
      <c r="B42" s="4" t="s">
        <v>23</v>
      </c>
      <c r="C42" s="4" t="s">
        <v>61</v>
      </c>
      <c r="D42" s="4" t="s">
        <v>80</v>
      </c>
      <c r="E42" s="4" t="s">
        <v>81</v>
      </c>
      <c r="F42" s="6">
        <v>44253</v>
      </c>
      <c r="G42" s="6">
        <v>44255</v>
      </c>
      <c r="H42" s="4">
        <v>1</v>
      </c>
      <c r="I42" s="4">
        <v>2</v>
      </c>
      <c r="J42" s="4">
        <v>2</v>
      </c>
      <c r="K42" s="4" t="s">
        <v>27</v>
      </c>
      <c r="L42" s="4">
        <v>-62</v>
      </c>
      <c r="M42" s="4">
        <v>-62</v>
      </c>
      <c r="N42" s="4" t="s">
        <v>119</v>
      </c>
      <c r="O42" s="4" t="s">
        <v>29</v>
      </c>
      <c r="P42" s="4" t="s">
        <v>30</v>
      </c>
      <c r="Q42" s="4">
        <v>0</v>
      </c>
      <c r="R42" s="7">
        <v>44252</v>
      </c>
      <c r="S42" s="6">
        <v>44256</v>
      </c>
      <c r="T42" s="4" t="s">
        <v>31</v>
      </c>
      <c r="U42" s="4">
        <v>-62</v>
      </c>
      <c r="V42" s="4">
        <v>0</v>
      </c>
      <c r="W42" s="4">
        <v>1991615</v>
      </c>
    </row>
    <row r="43" s="4" customFormat="1" spans="1:23">
      <c r="A43" s="4">
        <v>14466219297</v>
      </c>
      <c r="B43" s="4" t="s">
        <v>23</v>
      </c>
      <c r="C43" s="4" t="s">
        <v>24</v>
      </c>
      <c r="D43" s="4" t="s">
        <v>86</v>
      </c>
      <c r="E43" s="4" t="s">
        <v>87</v>
      </c>
      <c r="F43" s="6">
        <v>44253</v>
      </c>
      <c r="G43" s="6">
        <v>44255</v>
      </c>
      <c r="H43" s="4">
        <v>1</v>
      </c>
      <c r="I43" s="4">
        <v>2</v>
      </c>
      <c r="J43" s="4">
        <v>2</v>
      </c>
      <c r="K43" s="4" t="s">
        <v>27</v>
      </c>
      <c r="L43" s="4">
        <v>22</v>
      </c>
      <c r="M43" s="4">
        <v>22</v>
      </c>
      <c r="N43" s="4" t="s">
        <v>120</v>
      </c>
      <c r="O43" s="4" t="s">
        <v>29</v>
      </c>
      <c r="P43" s="4" t="s">
        <v>30</v>
      </c>
      <c r="Q43" s="4">
        <v>0</v>
      </c>
      <c r="R43" s="7">
        <v>44252</v>
      </c>
      <c r="S43" s="6">
        <v>44256</v>
      </c>
      <c r="T43" s="4" t="s">
        <v>31</v>
      </c>
      <c r="U43" s="4">
        <v>22</v>
      </c>
      <c r="V43" s="4">
        <v>0</v>
      </c>
      <c r="W43" s="4">
        <v>1991681</v>
      </c>
    </row>
    <row r="44" s="4" customFormat="1" spans="1:23">
      <c r="A44" s="4">
        <v>14472124951</v>
      </c>
      <c r="B44" s="4" t="s">
        <v>23</v>
      </c>
      <c r="C44" s="4" t="s">
        <v>24</v>
      </c>
      <c r="D44" s="4" t="s">
        <v>121</v>
      </c>
      <c r="E44" s="4" t="s">
        <v>122</v>
      </c>
      <c r="F44" s="6">
        <v>44253</v>
      </c>
      <c r="G44" s="6">
        <v>44255</v>
      </c>
      <c r="H44" s="4">
        <v>1</v>
      </c>
      <c r="I44" s="4">
        <v>2</v>
      </c>
      <c r="J44" s="4">
        <v>2</v>
      </c>
      <c r="K44" s="4" t="s">
        <v>27</v>
      </c>
      <c r="L44" s="4">
        <v>64</v>
      </c>
      <c r="M44" s="4">
        <v>64</v>
      </c>
      <c r="N44" s="4" t="s">
        <v>123</v>
      </c>
      <c r="O44" s="4" t="s">
        <v>29</v>
      </c>
      <c r="P44" s="4" t="s">
        <v>30</v>
      </c>
      <c r="Q44" s="4">
        <v>0</v>
      </c>
      <c r="R44" s="7">
        <v>44253</v>
      </c>
      <c r="S44" s="6">
        <v>44256</v>
      </c>
      <c r="T44" s="4" t="s">
        <v>31</v>
      </c>
      <c r="U44" s="4">
        <v>64</v>
      </c>
      <c r="V44" s="4">
        <v>0</v>
      </c>
      <c r="W44" s="4">
        <v>1992898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46"/>
  <sheetViews>
    <sheetView tabSelected="1" topLeftCell="A7" workbookViewId="0">
      <selection activeCell="H43" sqref="H43"/>
    </sheetView>
  </sheetViews>
  <sheetFormatPr defaultColWidth="9" defaultRowHeight="13.5"/>
  <cols>
    <col min="1" max="1" width="12.625" style="4"/>
    <col min="2" max="16367" width="9" style="4"/>
  </cols>
  <sheetData>
    <row r="1" s="4" customFormat="1" spans="1:11">
      <c r="A1" s="4" t="s">
        <v>0</v>
      </c>
      <c r="B1" s="4" t="s">
        <v>12</v>
      </c>
      <c r="K1" s="4" t="s">
        <v>124</v>
      </c>
    </row>
    <row r="2" s="4" customFormat="1" spans="1:11">
      <c r="A2" s="4">
        <v>14297944409</v>
      </c>
      <c r="B2" s="4">
        <v>236</v>
      </c>
      <c r="C2" s="4" t="str">
        <f>VLOOKUP(A2,HOP!A:H,8,0)</f>
        <v>236.00</v>
      </c>
      <c r="D2" s="4">
        <f>VLOOKUP(A2,HOP!A:B,2,0)</f>
        <v>1948334</v>
      </c>
      <c r="E2" s="4">
        <f>B2-C2</f>
        <v>0</v>
      </c>
      <c r="K2" s="4" t="str">
        <f>$K$1&amp;D2</f>
        <v>,1948334</v>
      </c>
    </row>
    <row r="3" s="4" customFormat="1" spans="1:11">
      <c r="A3" s="4">
        <v>14394332454</v>
      </c>
      <c r="B3" s="4">
        <v>129</v>
      </c>
      <c r="C3" s="4" t="str">
        <f>VLOOKUP(A3,HOP!A:H,8,0)</f>
        <v>129.00</v>
      </c>
      <c r="D3" s="4">
        <f>VLOOKUP(A3,HOP!A:B,2,0)</f>
        <v>1978097</v>
      </c>
      <c r="E3" s="4">
        <f>B3-C3</f>
        <v>0</v>
      </c>
      <c r="K3" s="4" t="str">
        <f>$K$1&amp;D3</f>
        <v>,1978097</v>
      </c>
    </row>
    <row r="4" s="4" customFormat="1" spans="1:11">
      <c r="A4" s="4">
        <v>14395437608</v>
      </c>
      <c r="B4" s="4">
        <v>188</v>
      </c>
      <c r="C4" s="4" t="str">
        <f>VLOOKUP(A4,HOP!A:H,8,0)</f>
        <v>188.00</v>
      </c>
      <c r="D4" s="4">
        <f>VLOOKUP(A4,HOP!A:B,2,0)</f>
        <v>1978613</v>
      </c>
      <c r="E4" s="4">
        <f>B4-C4</f>
        <v>0</v>
      </c>
      <c r="K4" s="4" t="str">
        <f>$K$1&amp;D4</f>
        <v>,1978613</v>
      </c>
    </row>
    <row r="5" s="4" customFormat="1" hidden="1" spans="1:11">
      <c r="A5" s="5">
        <v>14465961424</v>
      </c>
      <c r="B5" s="5">
        <v>0</v>
      </c>
      <c r="C5" s="5">
        <v>0</v>
      </c>
      <c r="D5" s="5">
        <v>1991615</v>
      </c>
      <c r="E5" s="5">
        <f>B5-C5</f>
        <v>0</v>
      </c>
      <c r="K5" s="5" t="str">
        <f>$K$1&amp;D5</f>
        <v>,1991615</v>
      </c>
    </row>
    <row r="6" s="4" customFormat="1" spans="1:11">
      <c r="A6" s="4">
        <v>14414212836</v>
      </c>
      <c r="B6" s="4">
        <v>19</v>
      </c>
      <c r="C6" s="4" t="str">
        <f>VLOOKUP(A6,HOP!A:H,8,0)</f>
        <v>19.00</v>
      </c>
      <c r="D6" s="4">
        <f>VLOOKUP(A6,HOP!A:B,2,0)</f>
        <v>1983973</v>
      </c>
      <c r="E6" s="4">
        <f>B6-C6</f>
        <v>0</v>
      </c>
      <c r="K6" s="4" t="str">
        <f>$K$1&amp;D6</f>
        <v>,1983973</v>
      </c>
    </row>
    <row r="7" s="4" customFormat="1" spans="1:11">
      <c r="A7" s="4">
        <v>14420082712</v>
      </c>
      <c r="B7" s="4">
        <v>404</v>
      </c>
      <c r="C7" s="4" t="str">
        <f>VLOOKUP(A7,HOP!A:H,8,0)</f>
        <v>403.98</v>
      </c>
      <c r="D7" s="4">
        <f>VLOOKUP(A7,HOP!A:B,2,0)</f>
        <v>1984925</v>
      </c>
      <c r="E7" s="4">
        <f>B7-C7</f>
        <v>0.0199999999999818</v>
      </c>
      <c r="K7" s="4" t="str">
        <f>$K$1&amp;D7</f>
        <v>,1984925</v>
      </c>
    </row>
    <row r="8" s="4" customFormat="1" spans="1:11">
      <c r="A8" s="4">
        <v>14421148416</v>
      </c>
      <c r="B8" s="4">
        <v>396</v>
      </c>
      <c r="C8" s="4" t="str">
        <f>VLOOKUP(A8,HOP!A:H,8,0)</f>
        <v>396.00</v>
      </c>
      <c r="D8" s="4">
        <f>VLOOKUP(A8,HOP!A:B,2,0)</f>
        <v>1985218</v>
      </c>
      <c r="E8" s="4">
        <f>B8-C8</f>
        <v>0</v>
      </c>
      <c r="K8" s="4" t="str">
        <f>$K$1&amp;D8</f>
        <v>,1985218</v>
      </c>
    </row>
    <row r="9" s="4" customFormat="1" spans="1:11">
      <c r="A9" s="4">
        <v>14425536274</v>
      </c>
      <c r="B9" s="4">
        <v>85</v>
      </c>
      <c r="C9" s="4" t="str">
        <f>VLOOKUP(A9,HOP!A:H,8,0)</f>
        <v>85.00</v>
      </c>
      <c r="D9" s="4">
        <f>VLOOKUP(A9,HOP!A:B,2,0)</f>
        <v>1985651</v>
      </c>
      <c r="E9" s="4">
        <f>B9-C9</f>
        <v>0</v>
      </c>
      <c r="K9" s="4" t="str">
        <f>$K$1&amp;D9</f>
        <v>,1985651</v>
      </c>
    </row>
    <row r="10" s="4" customFormat="1" spans="1:11">
      <c r="A10" s="4">
        <v>14425545732</v>
      </c>
      <c r="B10" s="4">
        <v>85</v>
      </c>
      <c r="C10" s="4" t="str">
        <f>VLOOKUP(A10,HOP!A:H,8,0)</f>
        <v>85.00</v>
      </c>
      <c r="D10" s="4">
        <f>VLOOKUP(A10,HOP!A:B,2,0)</f>
        <v>1985657</v>
      </c>
      <c r="E10" s="4">
        <f>B10-C10</f>
        <v>0</v>
      </c>
      <c r="K10" s="4" t="str">
        <f>$K$1&amp;D10</f>
        <v>,1985657</v>
      </c>
    </row>
    <row r="11" s="4" customFormat="1" spans="1:11">
      <c r="A11" s="4">
        <v>14425725642</v>
      </c>
      <c r="B11" s="4">
        <v>85</v>
      </c>
      <c r="C11" s="4" t="str">
        <f>VLOOKUP(A11,HOP!A:H,8,0)</f>
        <v>85.00</v>
      </c>
      <c r="D11" s="4">
        <f>VLOOKUP(A11,HOP!A:B,2,0)</f>
        <v>1985728</v>
      </c>
      <c r="E11" s="4">
        <f>B11-C11</f>
        <v>0</v>
      </c>
      <c r="K11" s="4" t="str">
        <f>$K$1&amp;D11</f>
        <v>,1985728</v>
      </c>
    </row>
    <row r="12" s="4" customFormat="1" spans="1:11">
      <c r="A12" s="4">
        <v>14426561942</v>
      </c>
      <c r="B12" s="4">
        <v>79</v>
      </c>
      <c r="C12" s="4" t="str">
        <f>VLOOKUP(A12,HOP!A:H,8,0)</f>
        <v>79.00</v>
      </c>
      <c r="D12" s="4">
        <f>VLOOKUP(A12,HOP!A:B,2,0)</f>
        <v>1985964</v>
      </c>
      <c r="E12" s="4">
        <f>B12-C12</f>
        <v>0</v>
      </c>
      <c r="K12" s="4" t="str">
        <f>$K$1&amp;D12</f>
        <v>,1985964</v>
      </c>
    </row>
    <row r="13" s="4" customFormat="1" spans="1:11">
      <c r="A13" s="4">
        <v>14427732232</v>
      </c>
      <c r="B13" s="4">
        <v>261</v>
      </c>
      <c r="C13" s="4" t="str">
        <f>VLOOKUP(A13,HOP!A:H,8,0)</f>
        <v>261.00</v>
      </c>
      <c r="D13" s="4">
        <f>VLOOKUP(A13,HOP!A:B,2,0)</f>
        <v>1986169</v>
      </c>
      <c r="E13" s="4">
        <f>B13-C13</f>
        <v>0</v>
      </c>
      <c r="K13" s="4" t="str">
        <f>$K$1&amp;D13</f>
        <v>,1986169</v>
      </c>
    </row>
    <row r="14" s="4" customFormat="1" spans="1:11">
      <c r="A14" s="4">
        <v>14427945685</v>
      </c>
      <c r="B14" s="4">
        <v>108</v>
      </c>
      <c r="C14" s="4" t="str">
        <f>VLOOKUP(A14,HOP!A:H,8,0)</f>
        <v>108.00</v>
      </c>
      <c r="D14" s="4">
        <f>VLOOKUP(A14,HOP!A:B,2,0)</f>
        <v>1986206</v>
      </c>
      <c r="E14" s="4">
        <f>B14-C14</f>
        <v>0</v>
      </c>
      <c r="K14" s="4" t="str">
        <f>$K$1&amp;D14</f>
        <v>,1986206</v>
      </c>
    </row>
    <row r="15" s="4" customFormat="1" spans="1:11">
      <c r="A15" s="4">
        <v>14434389753</v>
      </c>
      <c r="B15" s="4">
        <v>201</v>
      </c>
      <c r="C15" s="4" t="str">
        <f>VLOOKUP(A15,HOP!A:H,8,0)</f>
        <v>201.00</v>
      </c>
      <c r="D15" s="4">
        <f>VLOOKUP(A15,HOP!A:B,2,0)</f>
        <v>1986997</v>
      </c>
      <c r="E15" s="4">
        <f>B15-C15</f>
        <v>0</v>
      </c>
      <c r="K15" s="4" t="str">
        <f>$K$1&amp;D15</f>
        <v>,1986997</v>
      </c>
    </row>
    <row r="16" s="4" customFormat="1" spans="1:11">
      <c r="A16" s="4">
        <v>14439591548</v>
      </c>
      <c r="B16" s="4">
        <v>28</v>
      </c>
      <c r="C16" s="4" t="str">
        <f>VLOOKUP(A16,HOP!A:H,8,0)</f>
        <v>28.00</v>
      </c>
      <c r="D16" s="4">
        <f>VLOOKUP(A16,HOP!A:B,2,0)</f>
        <v>1987637</v>
      </c>
      <c r="E16" s="4">
        <f>B16-C16</f>
        <v>0</v>
      </c>
      <c r="K16" s="4" t="str">
        <f>$K$1&amp;D16</f>
        <v>,1987637</v>
      </c>
    </row>
    <row r="17" s="4" customFormat="1" spans="1:11">
      <c r="A17" s="4">
        <v>14443658178</v>
      </c>
      <c r="B17" s="4">
        <v>26</v>
      </c>
      <c r="C17" s="4" t="str">
        <f>VLOOKUP(A17,HOP!A:H,8,0)</f>
        <v>26.00</v>
      </c>
      <c r="D17" s="4">
        <f>VLOOKUP(A17,HOP!A:B,2,0)</f>
        <v>1988180</v>
      </c>
      <c r="E17" s="4">
        <f>B17-C17</f>
        <v>0</v>
      </c>
      <c r="K17" s="4" t="str">
        <f>$K$1&amp;D17</f>
        <v>,1988180</v>
      </c>
    </row>
    <row r="18" s="4" customFormat="1" spans="1:11">
      <c r="A18" s="4">
        <v>14444097048</v>
      </c>
      <c r="B18" s="4">
        <v>78</v>
      </c>
      <c r="C18" s="4" t="str">
        <f>VLOOKUP(A18,HOP!A:H,8,0)</f>
        <v>78.00</v>
      </c>
      <c r="D18" s="4">
        <f>VLOOKUP(A18,HOP!A:B,2,0)</f>
        <v>1988236</v>
      </c>
      <c r="E18" s="4">
        <f>B18-C18</f>
        <v>0</v>
      </c>
      <c r="K18" s="4" t="str">
        <f>$K$1&amp;D18</f>
        <v>,1988236</v>
      </c>
    </row>
    <row r="19" s="4" customFormat="1" spans="1:11">
      <c r="A19" s="4">
        <v>14444097525</v>
      </c>
      <c r="B19" s="4">
        <v>26</v>
      </c>
      <c r="C19" s="4" t="str">
        <f>VLOOKUP(A19,HOP!A:H,8,0)</f>
        <v>26.00</v>
      </c>
      <c r="D19" s="4">
        <f>VLOOKUP(A19,HOP!A:B,2,0)</f>
        <v>1988237</v>
      </c>
      <c r="E19" s="4">
        <f>B19-C19</f>
        <v>0</v>
      </c>
      <c r="K19" s="4" t="str">
        <f>$K$1&amp;D19</f>
        <v>,1988237</v>
      </c>
    </row>
    <row r="20" s="4" customFormat="1" spans="1:11">
      <c r="A20" s="4">
        <v>14445076805</v>
      </c>
      <c r="B20" s="4">
        <v>82</v>
      </c>
      <c r="C20" s="4" t="str">
        <f>VLOOKUP(A20,HOP!A:H,8,0)</f>
        <v>82.00</v>
      </c>
      <c r="D20" s="4">
        <f>VLOOKUP(A20,HOP!A:B,2,0)</f>
        <v>1988380</v>
      </c>
      <c r="E20" s="4">
        <f>B20-C20</f>
        <v>0</v>
      </c>
      <c r="K20" s="4" t="str">
        <f>$K$1&amp;D20</f>
        <v>,1988380</v>
      </c>
    </row>
    <row r="21" s="4" customFormat="1" spans="1:11">
      <c r="A21" s="4">
        <v>14445397803</v>
      </c>
      <c r="B21" s="4">
        <v>52</v>
      </c>
      <c r="C21" s="4" t="str">
        <f>VLOOKUP(A21,HOP!A:H,8,0)</f>
        <v>52.00</v>
      </c>
      <c r="D21" s="4">
        <f>VLOOKUP(A21,HOP!A:B,2,0)</f>
        <v>1988442</v>
      </c>
      <c r="E21" s="4">
        <f>B21-C21</f>
        <v>0</v>
      </c>
      <c r="K21" s="4" t="str">
        <f>$K$1&amp;D21</f>
        <v>,1988442</v>
      </c>
    </row>
    <row r="22" s="4" customFormat="1" spans="1:11">
      <c r="A22" s="4">
        <v>14445466799</v>
      </c>
      <c r="B22" s="4">
        <v>62</v>
      </c>
      <c r="C22" s="4" t="str">
        <f>VLOOKUP(A22,HOP!A:H,8,0)</f>
        <v>62.00</v>
      </c>
      <c r="D22" s="4">
        <f>VLOOKUP(A22,HOP!A:B,2,0)</f>
        <v>1988453</v>
      </c>
      <c r="E22" s="4">
        <f>B22-C22</f>
        <v>0</v>
      </c>
      <c r="K22" s="4" t="str">
        <f>$K$1&amp;D22</f>
        <v>,1988453</v>
      </c>
    </row>
    <row r="23" s="4" customFormat="1" spans="1:11">
      <c r="A23" s="4">
        <v>14445984911</v>
      </c>
      <c r="B23" s="4">
        <v>13</v>
      </c>
      <c r="C23" s="4" t="str">
        <f>VLOOKUP(A23,HOP!A:H,8,0)</f>
        <v>13.00</v>
      </c>
      <c r="D23" s="4">
        <f>VLOOKUP(A23,HOP!A:B,2,0)</f>
        <v>1988539</v>
      </c>
      <c r="E23" s="4">
        <f>B23-C23</f>
        <v>0</v>
      </c>
      <c r="K23" s="4" t="str">
        <f>$K$1&amp;D23</f>
        <v>,1988539</v>
      </c>
    </row>
    <row r="24" s="4" customFormat="1" spans="1:11">
      <c r="A24" s="4">
        <v>14450349973</v>
      </c>
      <c r="B24" s="4">
        <v>10</v>
      </c>
      <c r="C24" s="4" t="str">
        <f>VLOOKUP(A24,HOP!A:H,8,0)</f>
        <v>10.00</v>
      </c>
      <c r="D24" s="4">
        <f>VLOOKUP(A24,HOP!A:B,2,0)</f>
        <v>1989213</v>
      </c>
      <c r="E24" s="4">
        <f t="shared" ref="E24:E41" si="0">B24-C24</f>
        <v>0</v>
      </c>
      <c r="K24" s="4" t="str">
        <f t="shared" ref="K24:K41" si="1">$K$1&amp;D24</f>
        <v>,1989213</v>
      </c>
    </row>
    <row r="25" s="4" customFormat="1" spans="1:11">
      <c r="A25" s="4">
        <v>14451277787</v>
      </c>
      <c r="B25" s="4">
        <v>66</v>
      </c>
      <c r="C25" s="4" t="str">
        <f>VLOOKUP(A25,HOP!A:H,8,0)</f>
        <v>66.00</v>
      </c>
      <c r="D25" s="4">
        <f>VLOOKUP(A25,HOP!A:B,2,0)</f>
        <v>1989429</v>
      </c>
      <c r="E25" s="4">
        <f t="shared" si="0"/>
        <v>0</v>
      </c>
      <c r="K25" s="4" t="str">
        <f t="shared" si="1"/>
        <v>,1989429</v>
      </c>
    </row>
    <row r="26" s="4" customFormat="1" spans="1:11">
      <c r="A26" s="4">
        <v>14364764966</v>
      </c>
      <c r="B26" s="4">
        <v>136</v>
      </c>
      <c r="C26" s="4" t="str">
        <f>VLOOKUP(A26,HOP!A:H,8,0)</f>
        <v>136.00</v>
      </c>
      <c r="D26" s="4">
        <f>VLOOKUP(A26,HOP!A:B,2,0)</f>
        <v>1970877</v>
      </c>
      <c r="E26" s="4">
        <f t="shared" si="0"/>
        <v>0</v>
      </c>
      <c r="K26" s="4" t="str">
        <f t="shared" si="1"/>
        <v>,1970877</v>
      </c>
    </row>
    <row r="27" s="4" customFormat="1" spans="1:11">
      <c r="A27" s="4">
        <v>14451545940</v>
      </c>
      <c r="B27" s="4">
        <v>104</v>
      </c>
      <c r="C27" s="4" t="str">
        <f>VLOOKUP(A27,HOP!A:H,8,0)</f>
        <v>104.00</v>
      </c>
      <c r="D27" s="4">
        <f>VLOOKUP(A27,HOP!A:B,2,0)</f>
        <v>1989493</v>
      </c>
      <c r="E27" s="4">
        <f t="shared" si="0"/>
        <v>0</v>
      </c>
      <c r="K27" s="4" t="str">
        <f t="shared" si="1"/>
        <v>,1989493</v>
      </c>
    </row>
    <row r="28" s="4" customFormat="1" spans="1:11">
      <c r="A28" s="4">
        <v>14451593067</v>
      </c>
      <c r="B28" s="4">
        <v>25</v>
      </c>
      <c r="C28" s="4" t="str">
        <f>VLOOKUP(A28,HOP!A:H,8,0)</f>
        <v>25.00</v>
      </c>
      <c r="D28" s="4">
        <f>VLOOKUP(A28,HOP!A:B,2,0)</f>
        <v>1989509</v>
      </c>
      <c r="E28" s="4">
        <f t="shared" si="0"/>
        <v>0</v>
      </c>
      <c r="K28" s="4" t="str">
        <f t="shared" si="1"/>
        <v>,1989509</v>
      </c>
    </row>
    <row r="29" s="4" customFormat="1" spans="1:11">
      <c r="A29" s="4">
        <v>14452205770</v>
      </c>
      <c r="B29" s="4">
        <v>25</v>
      </c>
      <c r="C29" s="4" t="str">
        <f>VLOOKUP(A29,HOP!A:H,8,0)</f>
        <v>25.00</v>
      </c>
      <c r="D29" s="4">
        <f>VLOOKUP(A29,HOP!A:B,2,0)</f>
        <v>1989664</v>
      </c>
      <c r="E29" s="4">
        <f t="shared" si="0"/>
        <v>0</v>
      </c>
      <c r="K29" s="4" t="str">
        <f t="shared" si="1"/>
        <v>,1989664</v>
      </c>
    </row>
    <row r="30" s="4" customFormat="1" spans="1:11">
      <c r="A30" s="4">
        <v>14453115289</v>
      </c>
      <c r="B30" s="4">
        <v>52</v>
      </c>
      <c r="C30" s="4" t="str">
        <f>VLOOKUP(A30,HOP!A:H,8,0)</f>
        <v>52.00</v>
      </c>
      <c r="D30" s="4">
        <f>VLOOKUP(A30,HOP!A:B,2,0)</f>
        <v>1989950</v>
      </c>
      <c r="E30" s="4">
        <f t="shared" si="0"/>
        <v>0</v>
      </c>
      <c r="K30" s="4" t="str">
        <f t="shared" si="1"/>
        <v>,1989950</v>
      </c>
    </row>
    <row r="31" s="4" customFormat="1" spans="1:11">
      <c r="A31" s="4">
        <v>14456151774</v>
      </c>
      <c r="B31" s="4">
        <v>79</v>
      </c>
      <c r="C31" s="4" t="str">
        <f>VLOOKUP(A31,HOP!A:H,8,0)</f>
        <v>79.00</v>
      </c>
      <c r="D31" s="4">
        <f>VLOOKUP(A31,HOP!A:B,2,0)</f>
        <v>1990093</v>
      </c>
      <c r="E31" s="4">
        <f t="shared" si="0"/>
        <v>0</v>
      </c>
      <c r="K31" s="4" t="str">
        <f t="shared" si="1"/>
        <v>,1990093</v>
      </c>
    </row>
    <row r="32" s="4" customFormat="1" spans="1:11">
      <c r="A32" s="4">
        <v>14458288862</v>
      </c>
      <c r="B32" s="4">
        <v>362</v>
      </c>
      <c r="C32" s="4" t="str">
        <f>VLOOKUP(A32,HOP!A:H,8,0)</f>
        <v>362.01</v>
      </c>
      <c r="D32" s="4">
        <f>VLOOKUP(A32,HOP!A:B,2,0)</f>
        <v>1990487</v>
      </c>
      <c r="E32" s="4">
        <f t="shared" si="0"/>
        <v>-0.00999999999999091</v>
      </c>
      <c r="K32" s="4" t="str">
        <f t="shared" si="1"/>
        <v>,1990487</v>
      </c>
    </row>
    <row r="33" s="4" customFormat="1" spans="1:11">
      <c r="A33" s="4">
        <v>14460216456</v>
      </c>
      <c r="B33" s="4">
        <v>156</v>
      </c>
      <c r="C33" s="4" t="str">
        <f>VLOOKUP(A33,HOP!A:H,8,0)</f>
        <v>156.00</v>
      </c>
      <c r="D33" s="4">
        <f>VLOOKUP(A33,HOP!A:B,2,0)</f>
        <v>1990970</v>
      </c>
      <c r="E33" s="4">
        <f t="shared" si="0"/>
        <v>0</v>
      </c>
      <c r="K33" s="4" t="str">
        <f t="shared" si="1"/>
        <v>,1990970</v>
      </c>
    </row>
    <row r="34" s="4" customFormat="1" spans="1:11">
      <c r="A34" s="4">
        <v>14460556131</v>
      </c>
      <c r="B34" s="4">
        <v>60</v>
      </c>
      <c r="C34" s="4" t="str">
        <f>VLOOKUP(A34,HOP!A:H,8,0)</f>
        <v>60.00</v>
      </c>
      <c r="D34" s="4">
        <f>VLOOKUP(A34,HOP!A:B,2,0)</f>
        <v>1991049</v>
      </c>
      <c r="E34" s="4">
        <f t="shared" si="0"/>
        <v>0</v>
      </c>
      <c r="K34" s="4" t="str">
        <f t="shared" si="1"/>
        <v>,1991049</v>
      </c>
    </row>
    <row r="35" s="4" customFormat="1" spans="1:11">
      <c r="A35" s="4">
        <v>14465815573</v>
      </c>
      <c r="B35" s="4">
        <v>62</v>
      </c>
      <c r="C35" s="4" t="str">
        <f>VLOOKUP(A35,HOP!A:H,8,0)</f>
        <v>62.00</v>
      </c>
      <c r="D35" s="4">
        <f>VLOOKUP(A35,HOP!A:B,2,0)</f>
        <v>1991575</v>
      </c>
      <c r="E35" s="4">
        <f t="shared" si="0"/>
        <v>0</v>
      </c>
      <c r="K35" s="4" t="str">
        <f t="shared" si="1"/>
        <v>,1991575</v>
      </c>
    </row>
    <row r="36" s="4" customFormat="1" hidden="1" spans="1:11">
      <c r="A36" s="4">
        <v>14465953156</v>
      </c>
      <c r="B36" s="4">
        <v>0</v>
      </c>
      <c r="C36" s="4">
        <v>0</v>
      </c>
      <c r="D36" s="4">
        <v>1991611</v>
      </c>
      <c r="E36" s="4">
        <f t="shared" si="0"/>
        <v>0</v>
      </c>
      <c r="K36" s="4" t="str">
        <f t="shared" si="1"/>
        <v>,1991611</v>
      </c>
    </row>
    <row r="37" s="4" customFormat="1" hidden="1" spans="1:11">
      <c r="A37" s="5">
        <v>14445511573</v>
      </c>
      <c r="B37" s="5">
        <v>0</v>
      </c>
      <c r="C37" s="5" t="str">
        <f>VLOOKUP(A37,HOP!A:H,8,0)</f>
        <v>0.00</v>
      </c>
      <c r="D37" s="5">
        <f>VLOOKUP(A37,HOP!A:B,2,0)</f>
        <v>1988461</v>
      </c>
      <c r="E37" s="5">
        <f>B37-C37</f>
        <v>0</v>
      </c>
      <c r="K37" s="5" t="str">
        <f>$K$1&amp;D37</f>
        <v>,1988461</v>
      </c>
    </row>
    <row r="38" s="4" customFormat="1" hidden="1" spans="1:11">
      <c r="A38" s="5">
        <v>14413571855</v>
      </c>
      <c r="B38" s="5">
        <v>0</v>
      </c>
      <c r="C38" s="5" t="str">
        <f>VLOOKUP(A38,HOP!A:H,8,0)</f>
        <v>0.00</v>
      </c>
      <c r="D38" s="5">
        <f>VLOOKUP(A38,HOP!A:B,2,0)</f>
        <v>1983813</v>
      </c>
      <c r="E38" s="5">
        <f>B38-C38</f>
        <v>0</v>
      </c>
      <c r="K38" s="5" t="str">
        <f>$K$1&amp;D38</f>
        <v>,1983813</v>
      </c>
    </row>
    <row r="39" s="4" customFormat="1" spans="1:11">
      <c r="A39" s="4">
        <v>14466219297</v>
      </c>
      <c r="B39" s="4">
        <v>22</v>
      </c>
      <c r="C39" s="4" t="str">
        <f>VLOOKUP(A39,HOP!A:H,8,0)</f>
        <v>22.00</v>
      </c>
      <c r="D39" s="4">
        <f>VLOOKUP(A39,HOP!A:B,2,0)</f>
        <v>1991681</v>
      </c>
      <c r="E39" s="4">
        <f>B39-C39</f>
        <v>0</v>
      </c>
      <c r="K39" s="4" t="str">
        <f>$K$1&amp;D39</f>
        <v>,1991681</v>
      </c>
    </row>
    <row r="40" s="4" customFormat="1" spans="1:11">
      <c r="A40" s="4">
        <v>14472124951</v>
      </c>
      <c r="B40" s="4">
        <v>64</v>
      </c>
      <c r="C40" s="4" t="str">
        <f>VLOOKUP(A40,HOP!A:H,8,0)</f>
        <v>64.00</v>
      </c>
      <c r="D40" s="4">
        <f>VLOOKUP(A40,HOP!A:B,2,0)</f>
        <v>1992898</v>
      </c>
      <c r="E40" s="4">
        <f>B40-C40</f>
        <v>0</v>
      </c>
      <c r="K40" s="4" t="str">
        <f>$K$1&amp;D40</f>
        <v>,1992898</v>
      </c>
    </row>
    <row r="42" spans="2:2">
      <c r="B42" s="4">
        <f>SUM(B2:B41)</f>
        <v>3866</v>
      </c>
    </row>
    <row r="44" spans="1:1">
      <c r="A44" s="4" t="s">
        <v>125</v>
      </c>
    </row>
    <row r="45" spans="1:1">
      <c r="A45" s="4" t="s">
        <v>126</v>
      </c>
    </row>
    <row r="46" spans="1:1">
      <c r="A46" s="4" t="s">
        <v>127</v>
      </c>
    </row>
  </sheetData>
  <autoFilter ref="A1:P40">
    <filterColumn colId="1">
      <filters>
        <filter val="10"/>
        <filter val="52"/>
        <filter val="13"/>
        <filter val="156"/>
        <filter val="396"/>
        <filter val="19"/>
        <filter val="60"/>
        <filter val="261"/>
        <filter val="22"/>
        <filter val="62"/>
        <filter val="362"/>
        <filter val="64"/>
        <filter val="25"/>
        <filter val="26"/>
        <filter val="66"/>
        <filter val="28"/>
        <filter val="129"/>
        <filter val="136"/>
        <filter val="236"/>
        <filter val="78"/>
        <filter val="79"/>
        <filter val="201"/>
        <filter val="82"/>
        <filter val="104"/>
        <filter val="404"/>
        <filter val="85"/>
        <filter val="108"/>
        <filter val="18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workbookViewId="0">
      <selection activeCell="B2" sqref="B2:B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128</v>
      </c>
      <c r="B1" s="2" t="s">
        <v>129</v>
      </c>
      <c r="C1" s="2" t="s">
        <v>130</v>
      </c>
      <c r="D1" s="2" t="s">
        <v>131</v>
      </c>
      <c r="E1" s="2" t="s">
        <v>5</v>
      </c>
      <c r="F1" s="2" t="s">
        <v>132</v>
      </c>
      <c r="G1" s="2" t="s">
        <v>133</v>
      </c>
      <c r="H1" s="2" t="s">
        <v>134</v>
      </c>
      <c r="I1" s="2" t="s">
        <v>135</v>
      </c>
      <c r="J1" s="2" t="s">
        <v>136</v>
      </c>
      <c r="K1" s="2" t="s">
        <v>17</v>
      </c>
    </row>
    <row r="2" s="1" customFormat="1" ht="20" customHeight="1" spans="1:11">
      <c r="A2" s="3">
        <v>14472124951</v>
      </c>
      <c r="B2" s="3">
        <v>1992898</v>
      </c>
      <c r="C2" s="2" t="s">
        <v>137</v>
      </c>
      <c r="D2" s="2" t="s">
        <v>138</v>
      </c>
      <c r="E2" s="2" t="s">
        <v>139</v>
      </c>
      <c r="F2" s="2" t="s">
        <v>140</v>
      </c>
      <c r="G2" s="2" t="s">
        <v>27</v>
      </c>
      <c r="H2" s="2" t="s">
        <v>141</v>
      </c>
      <c r="I2" s="2" t="s">
        <v>142</v>
      </c>
      <c r="J2" s="2" t="s">
        <v>142</v>
      </c>
      <c r="K2" s="2" t="s">
        <v>143</v>
      </c>
    </row>
    <row r="3" s="1" customFormat="1" ht="20" customHeight="1" spans="1:11">
      <c r="A3" s="3">
        <v>14466219297</v>
      </c>
      <c r="B3" s="3">
        <v>1991681</v>
      </c>
      <c r="C3" s="2" t="s">
        <v>144</v>
      </c>
      <c r="D3" s="2" t="s">
        <v>145</v>
      </c>
      <c r="E3" s="2" t="s">
        <v>139</v>
      </c>
      <c r="F3" s="2" t="s">
        <v>140</v>
      </c>
      <c r="G3" s="2" t="s">
        <v>27</v>
      </c>
      <c r="H3" s="2" t="s">
        <v>146</v>
      </c>
      <c r="I3" s="2" t="s">
        <v>142</v>
      </c>
      <c r="J3" s="2" t="s">
        <v>142</v>
      </c>
      <c r="K3" s="2" t="s">
        <v>147</v>
      </c>
    </row>
    <row r="4" s="1" customFormat="1" ht="20" customHeight="1" spans="1:11">
      <c r="A4" s="3">
        <v>14465815573</v>
      </c>
      <c r="B4" s="3">
        <v>1991575</v>
      </c>
      <c r="C4" s="2" t="s">
        <v>148</v>
      </c>
      <c r="D4" s="2" t="s">
        <v>149</v>
      </c>
      <c r="E4" s="2" t="s">
        <v>139</v>
      </c>
      <c r="F4" s="2" t="s">
        <v>140</v>
      </c>
      <c r="G4" s="2" t="s">
        <v>27</v>
      </c>
      <c r="H4" s="2" t="s">
        <v>150</v>
      </c>
      <c r="I4" s="2" t="s">
        <v>142</v>
      </c>
      <c r="J4" s="2" t="s">
        <v>142</v>
      </c>
      <c r="K4" s="2" t="s">
        <v>151</v>
      </c>
    </row>
    <row r="5" s="1" customFormat="1" ht="20" customHeight="1" spans="1:11">
      <c r="A5" s="3">
        <v>14460556131</v>
      </c>
      <c r="B5" s="3">
        <v>1991049</v>
      </c>
      <c r="C5" s="2" t="s">
        <v>152</v>
      </c>
      <c r="D5" s="2" t="s">
        <v>153</v>
      </c>
      <c r="E5" s="2" t="s">
        <v>154</v>
      </c>
      <c r="F5" s="2" t="s">
        <v>155</v>
      </c>
      <c r="G5" s="2" t="s">
        <v>27</v>
      </c>
      <c r="H5" s="2" t="s">
        <v>156</v>
      </c>
      <c r="I5" s="2" t="s">
        <v>142</v>
      </c>
      <c r="J5" s="2" t="s">
        <v>142</v>
      </c>
      <c r="K5" s="2" t="s">
        <v>157</v>
      </c>
    </row>
    <row r="6" s="1" customFormat="1" ht="20" customHeight="1" spans="1:11">
      <c r="A6" s="3">
        <v>14460216456</v>
      </c>
      <c r="B6" s="3">
        <v>1990970</v>
      </c>
      <c r="C6" s="2" t="s">
        <v>158</v>
      </c>
      <c r="D6" s="2" t="s">
        <v>159</v>
      </c>
      <c r="E6" s="2" t="s">
        <v>139</v>
      </c>
      <c r="F6" s="2" t="s">
        <v>140</v>
      </c>
      <c r="G6" s="2" t="s">
        <v>27</v>
      </c>
      <c r="H6" s="2" t="s">
        <v>160</v>
      </c>
      <c r="I6" s="2" t="s">
        <v>142</v>
      </c>
      <c r="J6" s="2" t="s">
        <v>142</v>
      </c>
      <c r="K6" s="2" t="s">
        <v>161</v>
      </c>
    </row>
    <row r="7" s="1" customFormat="1" ht="20" customHeight="1" spans="1:11">
      <c r="A7" s="3">
        <v>14458288862</v>
      </c>
      <c r="B7" s="3">
        <v>1990487</v>
      </c>
      <c r="C7" s="2" t="s">
        <v>162</v>
      </c>
      <c r="D7" s="2" t="s">
        <v>163</v>
      </c>
      <c r="E7" s="2" t="s">
        <v>154</v>
      </c>
      <c r="F7" s="2" t="s">
        <v>140</v>
      </c>
      <c r="G7" s="2" t="s">
        <v>27</v>
      </c>
      <c r="H7" s="2" t="s">
        <v>164</v>
      </c>
      <c r="I7" s="2" t="s">
        <v>142</v>
      </c>
      <c r="J7" s="2" t="s">
        <v>142</v>
      </c>
      <c r="K7" s="2" t="s">
        <v>165</v>
      </c>
    </row>
    <row r="8" s="1" customFormat="1" ht="20" customHeight="1" spans="1:11">
      <c r="A8" s="3">
        <v>14456151774</v>
      </c>
      <c r="B8" s="3">
        <v>1990093</v>
      </c>
      <c r="C8" s="2" t="s">
        <v>166</v>
      </c>
      <c r="D8" s="2" t="s">
        <v>167</v>
      </c>
      <c r="E8" s="2" t="s">
        <v>154</v>
      </c>
      <c r="F8" s="2" t="s">
        <v>139</v>
      </c>
      <c r="G8" s="2" t="s">
        <v>27</v>
      </c>
      <c r="H8" s="2" t="s">
        <v>168</v>
      </c>
      <c r="I8" s="2" t="s">
        <v>142</v>
      </c>
      <c r="J8" s="2" t="s">
        <v>142</v>
      </c>
      <c r="K8" s="2" t="s">
        <v>169</v>
      </c>
    </row>
    <row r="9" s="1" customFormat="1" ht="20" customHeight="1" spans="1:11">
      <c r="A9" s="3">
        <v>14453115289</v>
      </c>
      <c r="B9" s="3">
        <v>1989950</v>
      </c>
      <c r="C9" s="2" t="s">
        <v>170</v>
      </c>
      <c r="D9" s="2" t="s">
        <v>171</v>
      </c>
      <c r="E9" s="2" t="s">
        <v>172</v>
      </c>
      <c r="F9" s="2" t="s">
        <v>173</v>
      </c>
      <c r="G9" s="2" t="s">
        <v>27</v>
      </c>
      <c r="H9" s="2" t="s">
        <v>174</v>
      </c>
      <c r="I9" s="2" t="s">
        <v>142</v>
      </c>
      <c r="J9" s="2" t="s">
        <v>142</v>
      </c>
      <c r="K9" s="2" t="s">
        <v>175</v>
      </c>
    </row>
    <row r="10" s="1" customFormat="1" ht="20" customHeight="1" spans="1:11">
      <c r="A10" s="3">
        <v>14452205770</v>
      </c>
      <c r="B10" s="3">
        <v>1989664</v>
      </c>
      <c r="C10" s="2" t="s">
        <v>176</v>
      </c>
      <c r="D10" s="2" t="s">
        <v>177</v>
      </c>
      <c r="E10" s="2" t="s">
        <v>139</v>
      </c>
      <c r="F10" s="2" t="s">
        <v>155</v>
      </c>
      <c r="G10" s="2" t="s">
        <v>27</v>
      </c>
      <c r="H10" s="2" t="s">
        <v>178</v>
      </c>
      <c r="I10" s="2" t="s">
        <v>142</v>
      </c>
      <c r="J10" s="2" t="s">
        <v>142</v>
      </c>
      <c r="K10" s="2" t="s">
        <v>179</v>
      </c>
    </row>
    <row r="11" s="1" customFormat="1" ht="20" customHeight="1" spans="1:11">
      <c r="A11" s="3">
        <v>14451593067</v>
      </c>
      <c r="B11" s="3">
        <v>1989509</v>
      </c>
      <c r="C11" s="2" t="s">
        <v>180</v>
      </c>
      <c r="D11" s="2" t="s">
        <v>181</v>
      </c>
      <c r="E11" s="2" t="s">
        <v>172</v>
      </c>
      <c r="F11" s="2" t="s">
        <v>173</v>
      </c>
      <c r="G11" s="2" t="s">
        <v>27</v>
      </c>
      <c r="H11" s="2" t="s">
        <v>178</v>
      </c>
      <c r="I11" s="2" t="s">
        <v>142</v>
      </c>
      <c r="J11" s="2" t="s">
        <v>142</v>
      </c>
      <c r="K11" s="2" t="s">
        <v>182</v>
      </c>
    </row>
    <row r="12" s="1" customFormat="1" ht="20" customHeight="1" spans="1:11">
      <c r="A12" s="3">
        <v>14451545940</v>
      </c>
      <c r="B12" s="3">
        <v>1989493</v>
      </c>
      <c r="C12" s="2" t="s">
        <v>183</v>
      </c>
      <c r="D12" s="2" t="s">
        <v>184</v>
      </c>
      <c r="E12" s="2" t="s">
        <v>173</v>
      </c>
      <c r="F12" s="2" t="s">
        <v>140</v>
      </c>
      <c r="G12" s="2" t="s">
        <v>27</v>
      </c>
      <c r="H12" s="2" t="s">
        <v>185</v>
      </c>
      <c r="I12" s="2" t="s">
        <v>142</v>
      </c>
      <c r="J12" s="2" t="s">
        <v>142</v>
      </c>
      <c r="K12" s="2" t="s">
        <v>186</v>
      </c>
    </row>
    <row r="13" s="1" customFormat="1" ht="20" customHeight="1" spans="1:11">
      <c r="A13" s="3">
        <v>14451277787</v>
      </c>
      <c r="B13" s="3">
        <v>1989429</v>
      </c>
      <c r="C13" s="2" t="s">
        <v>187</v>
      </c>
      <c r="D13" s="2" t="s">
        <v>188</v>
      </c>
      <c r="E13" s="2" t="s">
        <v>172</v>
      </c>
      <c r="F13" s="2" t="s">
        <v>173</v>
      </c>
      <c r="G13" s="2" t="s">
        <v>27</v>
      </c>
      <c r="H13" s="2" t="s">
        <v>189</v>
      </c>
      <c r="I13" s="2" t="s">
        <v>142</v>
      </c>
      <c r="J13" s="2" t="s">
        <v>142</v>
      </c>
      <c r="K13" s="2" t="s">
        <v>190</v>
      </c>
    </row>
    <row r="14" s="1" customFormat="1" ht="20" customHeight="1" spans="1:11">
      <c r="A14" s="3">
        <v>14450349973</v>
      </c>
      <c r="B14" s="3">
        <v>1989213</v>
      </c>
      <c r="C14" s="2" t="s">
        <v>144</v>
      </c>
      <c r="D14" s="2" t="s">
        <v>191</v>
      </c>
      <c r="E14" s="2" t="s">
        <v>172</v>
      </c>
      <c r="F14" s="2" t="s">
        <v>173</v>
      </c>
      <c r="G14" s="2" t="s">
        <v>27</v>
      </c>
      <c r="H14" s="2" t="s">
        <v>192</v>
      </c>
      <c r="I14" s="2" t="s">
        <v>142</v>
      </c>
      <c r="J14" s="2" t="s">
        <v>142</v>
      </c>
      <c r="K14" s="2" t="s">
        <v>193</v>
      </c>
    </row>
    <row r="15" s="1" customFormat="1" ht="20" customHeight="1" spans="1:11">
      <c r="A15" s="3">
        <v>14445984911</v>
      </c>
      <c r="B15" s="3">
        <v>1988539</v>
      </c>
      <c r="C15" s="2" t="s">
        <v>144</v>
      </c>
      <c r="D15" s="2" t="s">
        <v>194</v>
      </c>
      <c r="E15" s="2" t="s">
        <v>195</v>
      </c>
      <c r="F15" s="2" t="s">
        <v>172</v>
      </c>
      <c r="G15" s="2" t="s">
        <v>27</v>
      </c>
      <c r="H15" s="2" t="s">
        <v>196</v>
      </c>
      <c r="I15" s="2" t="s">
        <v>142</v>
      </c>
      <c r="J15" s="2" t="s">
        <v>142</v>
      </c>
      <c r="K15" s="2" t="s">
        <v>197</v>
      </c>
    </row>
    <row r="16" s="1" customFormat="1" ht="20" customHeight="1" spans="1:11">
      <c r="A16" s="3">
        <v>14445511573</v>
      </c>
      <c r="B16" s="3">
        <v>1988461</v>
      </c>
      <c r="C16" s="2" t="s">
        <v>198</v>
      </c>
      <c r="D16" s="2" t="s">
        <v>199</v>
      </c>
      <c r="E16" s="2" t="s">
        <v>155</v>
      </c>
      <c r="F16" s="2" t="s">
        <v>140</v>
      </c>
      <c r="G16" s="2" t="s">
        <v>27</v>
      </c>
      <c r="H16" s="2" t="s">
        <v>200</v>
      </c>
      <c r="I16" s="2" t="s">
        <v>142</v>
      </c>
      <c r="J16" s="2" t="s">
        <v>142</v>
      </c>
      <c r="K16" s="2" t="s">
        <v>201</v>
      </c>
    </row>
    <row r="17" s="1" customFormat="1" ht="20" customHeight="1" spans="1:11">
      <c r="A17" s="3">
        <v>14445466799</v>
      </c>
      <c r="B17" s="3">
        <v>1988453</v>
      </c>
      <c r="C17" s="2" t="s">
        <v>148</v>
      </c>
      <c r="D17" s="2" t="s">
        <v>202</v>
      </c>
      <c r="E17" s="2" t="s">
        <v>173</v>
      </c>
      <c r="F17" s="2" t="s">
        <v>139</v>
      </c>
      <c r="G17" s="2" t="s">
        <v>27</v>
      </c>
      <c r="H17" s="2" t="s">
        <v>150</v>
      </c>
      <c r="I17" s="2" t="s">
        <v>142</v>
      </c>
      <c r="J17" s="2" t="s">
        <v>142</v>
      </c>
      <c r="K17" s="2" t="s">
        <v>203</v>
      </c>
    </row>
    <row r="18" s="1" customFormat="1" ht="20" customHeight="1" spans="1:11">
      <c r="A18" s="3">
        <v>14445397803</v>
      </c>
      <c r="B18" s="3">
        <v>1988442</v>
      </c>
      <c r="C18" s="2" t="s">
        <v>183</v>
      </c>
      <c r="D18" s="2" t="s">
        <v>204</v>
      </c>
      <c r="E18" s="2" t="s">
        <v>173</v>
      </c>
      <c r="F18" s="2" t="s">
        <v>139</v>
      </c>
      <c r="G18" s="2" t="s">
        <v>27</v>
      </c>
      <c r="H18" s="2" t="s">
        <v>174</v>
      </c>
      <c r="I18" s="2" t="s">
        <v>142</v>
      </c>
      <c r="J18" s="2" t="s">
        <v>142</v>
      </c>
      <c r="K18" s="2" t="s">
        <v>205</v>
      </c>
    </row>
    <row r="19" s="1" customFormat="1" ht="20" customHeight="1" spans="1:11">
      <c r="A19" s="3">
        <v>14445076805</v>
      </c>
      <c r="B19" s="3">
        <v>1988380</v>
      </c>
      <c r="C19" s="2" t="s">
        <v>206</v>
      </c>
      <c r="D19" s="2" t="s">
        <v>207</v>
      </c>
      <c r="E19" s="2" t="s">
        <v>195</v>
      </c>
      <c r="F19" s="2" t="s">
        <v>172</v>
      </c>
      <c r="G19" s="2" t="s">
        <v>27</v>
      </c>
      <c r="H19" s="2" t="s">
        <v>208</v>
      </c>
      <c r="I19" s="2" t="s">
        <v>142</v>
      </c>
      <c r="J19" s="2" t="s">
        <v>142</v>
      </c>
      <c r="K19" s="2" t="s">
        <v>209</v>
      </c>
    </row>
    <row r="20" s="1" customFormat="1" ht="20" customHeight="1" spans="1:11">
      <c r="A20" s="3">
        <v>14444097525</v>
      </c>
      <c r="B20" s="3">
        <v>1988237</v>
      </c>
      <c r="C20" s="2" t="s">
        <v>183</v>
      </c>
      <c r="D20" s="2" t="s">
        <v>210</v>
      </c>
      <c r="E20" s="2" t="s">
        <v>195</v>
      </c>
      <c r="F20" s="2" t="s">
        <v>172</v>
      </c>
      <c r="G20" s="2" t="s">
        <v>27</v>
      </c>
      <c r="H20" s="2" t="s">
        <v>211</v>
      </c>
      <c r="I20" s="2" t="s">
        <v>142</v>
      </c>
      <c r="J20" s="2" t="s">
        <v>142</v>
      </c>
      <c r="K20" s="2" t="s">
        <v>212</v>
      </c>
    </row>
    <row r="21" s="1" customFormat="1" ht="20" customHeight="1" spans="1:11">
      <c r="A21" s="3">
        <v>14444097048</v>
      </c>
      <c r="B21" s="3">
        <v>1988236</v>
      </c>
      <c r="C21" s="2" t="s">
        <v>183</v>
      </c>
      <c r="D21" s="2" t="s">
        <v>213</v>
      </c>
      <c r="E21" s="2" t="s">
        <v>195</v>
      </c>
      <c r="F21" s="2" t="s">
        <v>154</v>
      </c>
      <c r="G21" s="2" t="s">
        <v>27</v>
      </c>
      <c r="H21" s="2" t="s">
        <v>214</v>
      </c>
      <c r="I21" s="2" t="s">
        <v>142</v>
      </c>
      <c r="J21" s="2" t="s">
        <v>142</v>
      </c>
      <c r="K21" s="2" t="s">
        <v>215</v>
      </c>
    </row>
    <row r="22" s="1" customFormat="1" ht="20" customHeight="1" spans="1:11">
      <c r="A22" s="3">
        <v>14443658178</v>
      </c>
      <c r="B22" s="3">
        <v>1988180</v>
      </c>
      <c r="C22" s="2" t="s">
        <v>183</v>
      </c>
      <c r="D22" s="2" t="s">
        <v>216</v>
      </c>
      <c r="E22" s="2" t="s">
        <v>195</v>
      </c>
      <c r="F22" s="2" t="s">
        <v>172</v>
      </c>
      <c r="G22" s="2" t="s">
        <v>27</v>
      </c>
      <c r="H22" s="2" t="s">
        <v>211</v>
      </c>
      <c r="I22" s="2" t="s">
        <v>142</v>
      </c>
      <c r="J22" s="2" t="s">
        <v>142</v>
      </c>
      <c r="K22" s="2" t="s">
        <v>217</v>
      </c>
    </row>
    <row r="23" s="1" customFormat="1" ht="20" customHeight="1" spans="1:11">
      <c r="A23" s="3">
        <v>14439591548</v>
      </c>
      <c r="B23" s="3">
        <v>1987637</v>
      </c>
      <c r="C23" s="2" t="s">
        <v>218</v>
      </c>
      <c r="D23" s="2" t="s">
        <v>219</v>
      </c>
      <c r="E23" s="2" t="s">
        <v>195</v>
      </c>
      <c r="F23" s="2" t="s">
        <v>173</v>
      </c>
      <c r="G23" s="2" t="s">
        <v>27</v>
      </c>
      <c r="H23" s="2" t="s">
        <v>220</v>
      </c>
      <c r="I23" s="2" t="s">
        <v>142</v>
      </c>
      <c r="J23" s="2" t="s">
        <v>142</v>
      </c>
      <c r="K23" s="2" t="s">
        <v>221</v>
      </c>
    </row>
    <row r="24" s="1" customFormat="1" ht="20" customHeight="1" spans="1:11">
      <c r="A24" s="3">
        <v>14434389753</v>
      </c>
      <c r="B24" s="3">
        <v>1986997</v>
      </c>
      <c r="C24" s="2" t="s">
        <v>222</v>
      </c>
      <c r="D24" s="2" t="s">
        <v>223</v>
      </c>
      <c r="E24" s="2" t="s">
        <v>155</v>
      </c>
      <c r="F24" s="2" t="s">
        <v>140</v>
      </c>
      <c r="G24" s="2" t="s">
        <v>27</v>
      </c>
      <c r="H24" s="2" t="s">
        <v>224</v>
      </c>
      <c r="I24" s="2" t="s">
        <v>142</v>
      </c>
      <c r="J24" s="2" t="s">
        <v>142</v>
      </c>
      <c r="K24" s="2" t="s">
        <v>225</v>
      </c>
    </row>
    <row r="25" s="1" customFormat="1" ht="20" customHeight="1" spans="1:11">
      <c r="A25" s="3">
        <v>14427945685</v>
      </c>
      <c r="B25" s="3">
        <v>1986206</v>
      </c>
      <c r="C25" s="2" t="s">
        <v>226</v>
      </c>
      <c r="D25" s="2" t="s">
        <v>227</v>
      </c>
      <c r="E25" s="2" t="s">
        <v>228</v>
      </c>
      <c r="F25" s="2" t="s">
        <v>195</v>
      </c>
      <c r="G25" s="2" t="s">
        <v>27</v>
      </c>
      <c r="H25" s="2" t="s">
        <v>229</v>
      </c>
      <c r="I25" s="2" t="s">
        <v>142</v>
      </c>
      <c r="J25" s="2" t="s">
        <v>142</v>
      </c>
      <c r="K25" s="2" t="s">
        <v>230</v>
      </c>
    </row>
    <row r="26" s="1" customFormat="1" ht="20" customHeight="1" spans="1:11">
      <c r="A26" s="3">
        <v>14427732232</v>
      </c>
      <c r="B26" s="3">
        <v>1986169</v>
      </c>
      <c r="C26" s="2" t="s">
        <v>231</v>
      </c>
      <c r="D26" s="2" t="s">
        <v>232</v>
      </c>
      <c r="E26" s="2" t="s">
        <v>195</v>
      </c>
      <c r="F26" s="2" t="s">
        <v>154</v>
      </c>
      <c r="G26" s="2" t="s">
        <v>27</v>
      </c>
      <c r="H26" s="2" t="s">
        <v>233</v>
      </c>
      <c r="I26" s="2" t="s">
        <v>142</v>
      </c>
      <c r="J26" s="2" t="s">
        <v>142</v>
      </c>
      <c r="K26" s="2" t="s">
        <v>234</v>
      </c>
    </row>
    <row r="27" s="1" customFormat="1" ht="20" customHeight="1" spans="1:11">
      <c r="A27" s="3">
        <v>14426561942</v>
      </c>
      <c r="B27" s="3">
        <v>1985964</v>
      </c>
      <c r="C27" s="2" t="s">
        <v>235</v>
      </c>
      <c r="D27" s="2" t="s">
        <v>236</v>
      </c>
      <c r="E27" s="2" t="s">
        <v>237</v>
      </c>
      <c r="F27" s="2" t="s">
        <v>195</v>
      </c>
      <c r="G27" s="2" t="s">
        <v>27</v>
      </c>
      <c r="H27" s="2" t="s">
        <v>168</v>
      </c>
      <c r="I27" s="2" t="s">
        <v>142</v>
      </c>
      <c r="J27" s="2" t="s">
        <v>142</v>
      </c>
      <c r="K27" s="2" t="s">
        <v>238</v>
      </c>
    </row>
    <row r="28" s="1" customFormat="1" ht="20" customHeight="1" spans="1:11">
      <c r="A28" s="3">
        <v>14425725642</v>
      </c>
      <c r="B28" s="3">
        <v>1985728</v>
      </c>
      <c r="C28" s="2" t="s">
        <v>239</v>
      </c>
      <c r="D28" s="2" t="s">
        <v>240</v>
      </c>
      <c r="E28" s="2" t="s">
        <v>241</v>
      </c>
      <c r="F28" s="2" t="s">
        <v>173</v>
      </c>
      <c r="G28" s="2" t="s">
        <v>27</v>
      </c>
      <c r="H28" s="2" t="s">
        <v>242</v>
      </c>
      <c r="I28" s="2" t="s">
        <v>142</v>
      </c>
      <c r="J28" s="2" t="s">
        <v>142</v>
      </c>
      <c r="K28" s="2" t="s">
        <v>243</v>
      </c>
    </row>
    <row r="29" s="1" customFormat="1" ht="20" customHeight="1" spans="1:11">
      <c r="A29" s="3">
        <v>14425545732</v>
      </c>
      <c r="B29" s="3">
        <v>1985657</v>
      </c>
      <c r="C29" s="2" t="s">
        <v>239</v>
      </c>
      <c r="D29" s="2" t="s">
        <v>244</v>
      </c>
      <c r="E29" s="2" t="s">
        <v>241</v>
      </c>
      <c r="F29" s="2" t="s">
        <v>173</v>
      </c>
      <c r="G29" s="2" t="s">
        <v>27</v>
      </c>
      <c r="H29" s="2" t="s">
        <v>242</v>
      </c>
      <c r="I29" s="2" t="s">
        <v>142</v>
      </c>
      <c r="J29" s="2" t="s">
        <v>142</v>
      </c>
      <c r="K29" s="2" t="s">
        <v>245</v>
      </c>
    </row>
    <row r="30" s="1" customFormat="1" ht="20" customHeight="1" spans="1:11">
      <c r="A30" s="3">
        <v>14425536274</v>
      </c>
      <c r="B30" s="3">
        <v>1985651</v>
      </c>
      <c r="C30" s="2" t="s">
        <v>239</v>
      </c>
      <c r="D30" s="2" t="s">
        <v>246</v>
      </c>
      <c r="E30" s="2" t="s">
        <v>241</v>
      </c>
      <c r="F30" s="2" t="s">
        <v>173</v>
      </c>
      <c r="G30" s="2" t="s">
        <v>27</v>
      </c>
      <c r="H30" s="2" t="s">
        <v>242</v>
      </c>
      <c r="I30" s="2" t="s">
        <v>142</v>
      </c>
      <c r="J30" s="2" t="s">
        <v>142</v>
      </c>
      <c r="K30" s="2" t="s">
        <v>247</v>
      </c>
    </row>
    <row r="31" s="1" customFormat="1" ht="20" customHeight="1" spans="1:11">
      <c r="A31" s="3">
        <v>14421148416</v>
      </c>
      <c r="B31" s="3">
        <v>1985218</v>
      </c>
      <c r="C31" s="2" t="s">
        <v>248</v>
      </c>
      <c r="D31" s="2" t="s">
        <v>249</v>
      </c>
      <c r="E31" s="2" t="s">
        <v>173</v>
      </c>
      <c r="F31" s="2" t="s">
        <v>139</v>
      </c>
      <c r="G31" s="2" t="s">
        <v>27</v>
      </c>
      <c r="H31" s="2" t="s">
        <v>250</v>
      </c>
      <c r="I31" s="2" t="s">
        <v>142</v>
      </c>
      <c r="J31" s="2" t="s">
        <v>142</v>
      </c>
      <c r="K31" s="2" t="s">
        <v>251</v>
      </c>
    </row>
    <row r="32" s="1" customFormat="1" ht="20" customHeight="1" spans="1:11">
      <c r="A32" s="3">
        <v>14420082712</v>
      </c>
      <c r="B32" s="3">
        <v>1984925</v>
      </c>
      <c r="C32" s="2" t="s">
        <v>252</v>
      </c>
      <c r="D32" s="2" t="s">
        <v>253</v>
      </c>
      <c r="E32" s="2" t="s">
        <v>254</v>
      </c>
      <c r="F32" s="2" t="s">
        <v>172</v>
      </c>
      <c r="G32" s="2" t="s">
        <v>27</v>
      </c>
      <c r="H32" s="2" t="s">
        <v>255</v>
      </c>
      <c r="I32" s="2" t="s">
        <v>142</v>
      </c>
      <c r="J32" s="2" t="s">
        <v>142</v>
      </c>
      <c r="K32" s="2" t="s">
        <v>256</v>
      </c>
    </row>
    <row r="33" s="1" customFormat="1" ht="20" customHeight="1" spans="1:11">
      <c r="A33" s="3">
        <v>14414212836</v>
      </c>
      <c r="B33" s="3">
        <v>1983973</v>
      </c>
      <c r="C33" s="2" t="s">
        <v>257</v>
      </c>
      <c r="D33" s="2" t="s">
        <v>258</v>
      </c>
      <c r="E33" s="2" t="s">
        <v>195</v>
      </c>
      <c r="F33" s="2" t="s">
        <v>172</v>
      </c>
      <c r="G33" s="2" t="s">
        <v>27</v>
      </c>
      <c r="H33" s="2" t="s">
        <v>259</v>
      </c>
      <c r="I33" s="2" t="s">
        <v>142</v>
      </c>
      <c r="J33" s="2" t="s">
        <v>142</v>
      </c>
      <c r="K33" s="2" t="s">
        <v>260</v>
      </c>
    </row>
    <row r="34" s="1" customFormat="1" ht="20" customHeight="1" spans="1:11">
      <c r="A34" s="3">
        <v>14413571855</v>
      </c>
      <c r="B34" s="3">
        <v>1983813</v>
      </c>
      <c r="C34" s="2" t="s">
        <v>261</v>
      </c>
      <c r="D34" s="2" t="s">
        <v>262</v>
      </c>
      <c r="E34" s="2" t="s">
        <v>173</v>
      </c>
      <c r="F34" s="2" t="s">
        <v>154</v>
      </c>
      <c r="G34" s="2" t="s">
        <v>27</v>
      </c>
      <c r="H34" s="2" t="s">
        <v>200</v>
      </c>
      <c r="I34" s="2" t="s">
        <v>142</v>
      </c>
      <c r="J34" s="2" t="s">
        <v>142</v>
      </c>
      <c r="K34" s="2" t="s">
        <v>263</v>
      </c>
    </row>
    <row r="35" s="1" customFormat="1" ht="20" customHeight="1" spans="1:11">
      <c r="A35" s="3">
        <v>14412604742</v>
      </c>
      <c r="B35" s="3">
        <v>1983671</v>
      </c>
      <c r="C35" s="2" t="s">
        <v>264</v>
      </c>
      <c r="D35" s="2" t="s">
        <v>265</v>
      </c>
      <c r="E35" s="2" t="s">
        <v>266</v>
      </c>
      <c r="F35" s="2" t="s">
        <v>254</v>
      </c>
      <c r="G35" s="2" t="s">
        <v>27</v>
      </c>
      <c r="H35" s="2" t="s">
        <v>200</v>
      </c>
      <c r="I35" s="2" t="s">
        <v>142</v>
      </c>
      <c r="J35" s="2" t="s">
        <v>142</v>
      </c>
      <c r="K35" s="2" t="s">
        <v>267</v>
      </c>
    </row>
    <row r="36" s="1" customFormat="1" ht="20" customHeight="1" spans="1:11">
      <c r="A36" s="3">
        <v>14395437608</v>
      </c>
      <c r="B36" s="3">
        <v>1978613</v>
      </c>
      <c r="C36" s="2" t="s">
        <v>268</v>
      </c>
      <c r="D36" s="2" t="s">
        <v>269</v>
      </c>
      <c r="E36" s="2" t="s">
        <v>172</v>
      </c>
      <c r="F36" s="2" t="s">
        <v>154</v>
      </c>
      <c r="G36" s="2" t="s">
        <v>27</v>
      </c>
      <c r="H36" s="2" t="s">
        <v>270</v>
      </c>
      <c r="I36" s="2" t="s">
        <v>142</v>
      </c>
      <c r="J36" s="2" t="s">
        <v>142</v>
      </c>
      <c r="K36" s="2" t="s">
        <v>271</v>
      </c>
    </row>
    <row r="37" s="1" customFormat="1" ht="20" customHeight="1" spans="1:11">
      <c r="A37" s="3">
        <v>14394332454</v>
      </c>
      <c r="B37" s="3">
        <v>1978097</v>
      </c>
      <c r="C37" s="2" t="s">
        <v>272</v>
      </c>
      <c r="D37" s="2" t="s">
        <v>273</v>
      </c>
      <c r="E37" s="2" t="s">
        <v>237</v>
      </c>
      <c r="F37" s="2" t="s">
        <v>173</v>
      </c>
      <c r="G37" s="2" t="s">
        <v>27</v>
      </c>
      <c r="H37" s="2" t="s">
        <v>274</v>
      </c>
      <c r="I37" s="2" t="s">
        <v>142</v>
      </c>
      <c r="J37" s="2" t="s">
        <v>142</v>
      </c>
      <c r="K37" s="2" t="s">
        <v>275</v>
      </c>
    </row>
    <row r="38" s="1" customFormat="1" ht="20" customHeight="1" spans="1:11">
      <c r="A38" s="3">
        <v>14364764966</v>
      </c>
      <c r="B38" s="3">
        <v>1970877</v>
      </c>
      <c r="C38" s="2" t="s">
        <v>276</v>
      </c>
      <c r="D38" s="2" t="s">
        <v>277</v>
      </c>
      <c r="E38" s="2" t="s">
        <v>278</v>
      </c>
      <c r="F38" s="2" t="s">
        <v>279</v>
      </c>
      <c r="G38" s="2" t="s">
        <v>27</v>
      </c>
      <c r="H38" s="2" t="s">
        <v>280</v>
      </c>
      <c r="I38" s="2" t="s">
        <v>142</v>
      </c>
      <c r="J38" s="2" t="s">
        <v>142</v>
      </c>
      <c r="K38" s="2" t="s">
        <v>281</v>
      </c>
    </row>
    <row r="39" s="1" customFormat="1" ht="20" customHeight="1" spans="1:11">
      <c r="A39" s="3">
        <v>14297944409</v>
      </c>
      <c r="B39" s="3">
        <v>1948334</v>
      </c>
      <c r="C39" s="2" t="s">
        <v>282</v>
      </c>
      <c r="D39" s="2" t="s">
        <v>283</v>
      </c>
      <c r="E39" s="2" t="s">
        <v>172</v>
      </c>
      <c r="F39" s="2" t="s">
        <v>154</v>
      </c>
      <c r="G39" s="2" t="s">
        <v>27</v>
      </c>
      <c r="H39" s="2" t="s">
        <v>284</v>
      </c>
      <c r="I39" s="2" t="s">
        <v>142</v>
      </c>
      <c r="J39" s="2" t="s">
        <v>142</v>
      </c>
      <c r="K39" s="2" t="s">
        <v>285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2021-03-01T03:52:47Z</dcterms:created>
  <dcterms:modified xsi:type="dcterms:W3CDTF">2021-03-01T04:00:17Z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