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<sst xmlns="http://schemas.openxmlformats.org/spreadsheetml/2006/main" count="85" uniqueCount="75">
  <si>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</si>
  <si>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</si>
  <si>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</si>
  <si>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日期:2021-03-01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</si>
  <si>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</si>
  <si>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</si>
  <si>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</si>
  <si>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</si>
  <si>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</si>
  <si>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訂單（離店日22/2/2021-28/2/2021）</t>
  </si>
  <si>
    <t>HKD 0.00</t>
  </si>
  <si>
    <t>HKD 806.00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</si>
  <si>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</si>
  <si>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</si>
  <si>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</si>
  <si>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</si>
  <si>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</si>
  <si>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</si>
  <si>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</si>
  <si>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</si>
  <si>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</si>
  <si>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</si>
  <si>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</si>
  <si>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</si>
  <si>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</si>
  <si>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</si>
  <si>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</si>
  <si>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</si>
  <si>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</si>
  <si>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</si>
  <si>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</si>
  <si>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</si>
  <si>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</si>
  <si>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</si>
  <si>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</si>
  <si>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</si>
  <si>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</si>
  <si>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</si>
  <si>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</si>
  <si>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</si>
  <si>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13434124320</t>
  </si>
  <si>
    <t>533339300</t>
  </si>
  <si>
    <t>神户岐山酒店(Chisun Hotel Kobe)</t>
  </si>
  <si>
    <t>IKEDA/MAKI</t>
  </si>
  <si>
    <t>HKD</t>
  </si>
  <si>
    <t>标准双人房&lt;1&gt;&lt;不退款&gt;&lt;2人入住&gt;</t>
  </si>
  <si>
    <t>1863199</t>
  </si>
  <si>
    <t>Collectable orders</t>
  </si>
  <si>
    <t>Total Amount:806.00HKD</t>
  </si>
  <si>
    <t>,</t>
  </si>
  <si>
    <t>A210302092639459</t>
  </si>
  <si>
    <t>合计806HKD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</si>
  <si>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</si>
  <si>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</si>
  <si>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</si>
  <si>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</si>
  <si>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</si>
  <si>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</si>
  <si>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</si>
  <si>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</si>
  <si>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</si>
  <si>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</si>
  <si>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</si>
  <si>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宿务丽笙酒店</t>
  </si>
  <si>
    <t>LI BIJING</t>
  </si>
  <si>
    <t>2021-02-23</t>
  </si>
  <si>
    <t>2021-02-26</t>
  </si>
  <si>
    <t>0.00</t>
  </si>
  <si>
    <t/>
  </si>
  <si>
    <t>2021/2/23 20:40:57</t>
  </si>
  <si>
    <t xml:space="preserve">神户岐山酒店 </t>
  </si>
  <si>
    <t>IKEDA MAKI</t>
  </si>
  <si>
    <t>2021-02-24</t>
  </si>
  <si>
    <t>806.00</t>
  </si>
  <si>
    <t>2020/9/14 11:05:12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</si>
</sst>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10" workbookViewId="0">
      <selection activeCell="A8" sqref="A8:S8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26.25" style="4"/>
    <col min="5" max="6" width="8.375" style="4"/>
    <col min="7" max="7" width="10.125" style="4"/>
    <col min="8" max="8" width="14.75" style="4"/>
    <col min="9" max="9" width="18.25" style="4"/>
    <col min="10" max="10" width="21.875" style="4"/>
    <col min="11" max="11" width="8.375" style="4"/>
    <col min="12" max="12" width="25.3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2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9" t="s">
        <v>40</v>
      </c>
      <c r="C39" s="19" t="s">
        <v>41</v>
      </c>
      <c r="D39" s="7" t="s">
        <v>42</v>
      </c>
      <c r="E39" s="20">
        <v>44251</v>
      </c>
      <c r="F39" s="20">
        <v>44253</v>
      </c>
      <c r="G39" s="7" t="s">
        <v>43</v>
      </c>
      <c r="H39" s="7">
        <v>806</v>
      </c>
      <c r="I39" s="7">
        <v>0</v>
      </c>
      <c r="J39" s="7">
        <v>0</v>
      </c>
      <c r="K39" s="7" t="s">
        <v>44</v>
      </c>
      <c r="L39" s="7" t="s">
        <v>45</v>
      </c>
      <c r="M39" s="7">
        <v>2</v>
      </c>
      <c r="N39" s="19" t="s">
        <v>46</v>
      </c>
      <c r="O39" s="7" t="s">
        <v>47</v>
      </c>
      <c r="P39" s="7">
        <v>0</v>
      </c>
      <c r="Q39" s="7"/>
      <c r="R39" s="7"/>
    </row>
    <row r="40" s="4" customFormat="1" customHeight="1" spans="1:18">
      <c r="A40" s="8" t="s">
        <v>48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13" sqref="F13"/>
    </sheetView>
  </sheetViews>
  <sheetFormatPr defaultColWidth="9" defaultRowHeight="13.5" outlineLevelRow="6"/>
  <cols>
    <col min="1" max="1" width="11.125" style="4"/>
    <col min="2" max="2" width="14.75" style="4"/>
    <col min="3" max="16372" width="9" style="4"/>
  </cols>
  <sheetData>
    <row r="1" s="4" customFormat="1" ht="14.25" spans="1:11">
      <c r="A1" s="5" t="s">
        <v>22</v>
      </c>
      <c r="B1" s="5" t="s">
        <v>28</v>
      </c>
      <c r="K1" s="4" t="s">
        <v>49</v>
      </c>
    </row>
    <row r="2" s="4" customFormat="1" ht="14.25" spans="1:11">
      <c r="A2" s="6">
        <v>13434124320</v>
      </c>
      <c r="B2" s="7">
        <v>806</v>
      </c>
      <c r="C2" s="4" t="str">
        <f>VLOOKUP(A2,HOP!A:H,8,0)</f>
        <v>806.00</v>
      </c>
      <c r="D2" s="4">
        <f>VLOOKUP(A2,HOP!A:B,2,0)</f>
        <v>1863199</v>
      </c>
      <c r="E2" s="4">
        <f>B2-C2</f>
        <v>0</v>
      </c>
      <c r="K2" s="4" t="str">
        <f>$K$1&amp;D2</f>
        <v>,1863199</v>
      </c>
    </row>
    <row r="3" s="4" customFormat="1" customHeight="1" spans="1:2">
      <c r="A3" s="8"/>
      <c r="B3" s="8"/>
    </row>
    <row r="4" spans="2:2">
      <c r="B4" s="4">
        <f>SUM(B2:B3)</f>
        <v>806</v>
      </c>
    </row>
    <row r="6" spans="1:1">
      <c r="A6" s="4" t="s">
        <v>50</v>
      </c>
    </row>
    <row r="7" spans="1:1">
      <c r="A7" s="4" t="s">
        <v>51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C22" sqref="C22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</row>
    <row r="2" s="1" customFormat="1" ht="20" customHeight="1" spans="1:11">
      <c r="A2" s="3">
        <v>14452869421</v>
      </c>
      <c r="B2" s="3">
        <v>1989854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44</v>
      </c>
      <c r="H2" s="2" t="s">
        <v>67</v>
      </c>
      <c r="I2" s="2" t="s">
        <v>68</v>
      </c>
      <c r="J2" s="2" t="s">
        <v>68</v>
      </c>
      <c r="K2" s="2" t="s">
        <v>69</v>
      </c>
    </row>
    <row r="3" s="1" customFormat="1" ht="20" customHeight="1" spans="1:11">
      <c r="A3" s="3">
        <v>13434124320</v>
      </c>
      <c r="B3" s="3">
        <v>1863199</v>
      </c>
      <c r="C3" s="2" t="s">
        <v>70</v>
      </c>
      <c r="D3" s="2" t="s">
        <v>71</v>
      </c>
      <c r="E3" s="2" t="s">
        <v>72</v>
      </c>
      <c r="F3" s="2" t="s">
        <v>66</v>
      </c>
      <c r="G3" s="2" t="s">
        <v>44</v>
      </c>
      <c r="H3" s="2" t="s">
        <v>73</v>
      </c>
      <c r="I3" s="2" t="s">
        <v>68</v>
      </c>
      <c r="J3" s="2" t="s">
        <v>68</v>
      </c>
      <c r="K3" s="2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2021-03-02T01:22:26Z</dcterms:created>
  <dcterms:modified xsi:type="dcterms:W3CDTF">2021-03-02T01:29:02Z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