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5"/>
  </bookViews>
  <sheets>
    <sheet name="总表" sheetId="1" r:id="rId1"/>
    <sheet name="订单详情" sheetId="2" r:id="rId2"/>
    <sheet name="承担退款" sheetId="3" r:id="rId3"/>
    <sheet name="调整金额" sheetId="4" r:id="rId4"/>
    <sheet name="商家承担优惠" sheetId="5" r:id="rId5"/>
    <sheet name="对账" sheetId="6" r:id="rId6"/>
    <sheet name="HOP" sheetId="7" r:id="rId7"/>
  </sheets>
  <definedNames>
    <definedName name="_xlnm._FilterDatabase" localSheetId="5" hidden="1">对账!$A$1:$K$67</definedName>
  </definedNames>
  <calcPr calcId="144525"/>
</workbook>
</file>

<file path=xl/sharedStrings.xml><?xml version="1.0" encoding="utf-8"?>
<sst xmlns="http://schemas.openxmlformats.org/spreadsheetml/2006/main" count="1610" uniqueCount="729">
  <si>
    <t>账单ID</t>
  </si>
  <si>
    <t>结算周期</t>
  </si>
  <si>
    <t>结算时区</t>
  </si>
  <si>
    <t>结算币种</t>
  </si>
  <si>
    <t>应付金额</t>
  </si>
  <si>
    <t>退款金额</t>
  </si>
  <si>
    <t>承担优惠</t>
  </si>
  <si>
    <t>调整金额</t>
  </si>
  <si>
    <t>结算金额</t>
  </si>
  <si>
    <t>644957145</t>
  </si>
  <si>
    <t>20210222-20210228</t>
  </si>
  <si>
    <t>UTC+08:00</t>
  </si>
  <si>
    <t>人民币(CNY)</t>
  </si>
  <si>
    <t>37282.00</t>
  </si>
  <si>
    <t>-3758.00</t>
  </si>
  <si>
    <t>0.00</t>
  </si>
  <si>
    <t>33524.00</t>
  </si>
  <si>
    <t>酒店名称</t>
  </si>
  <si>
    <t>城市名称</t>
  </si>
  <si>
    <t>供应商订单号</t>
  </si>
  <si>
    <t>酒店确认号</t>
  </si>
  <si>
    <t>美团点评订单号</t>
  </si>
  <si>
    <t>商品名称</t>
  </si>
  <si>
    <t>入离日</t>
  </si>
  <si>
    <t>客人姓名</t>
  </si>
  <si>
    <t>应收技术服务费</t>
  </si>
  <si>
    <t>订单底价</t>
  </si>
  <si>
    <t>大叻特拉可塔度假村酒店</t>
  </si>
  <si>
    <t/>
  </si>
  <si>
    <t>1986932</t>
  </si>
  <si>
    <t>1986932,1986932</t>
  </si>
  <si>
    <t>2341871963542690432</t>
  </si>
  <si>
    <t>豪华双床房</t>
  </si>
  <si>
    <t>2021-02-20~2021-02-22</t>
  </si>
  <si>
    <t>Đat/Nguyen,Nguyen/Đat</t>
  </si>
  <si>
    <t>62.30</t>
  </si>
  <si>
    <t>890.00</t>
  </si>
  <si>
    <t>1987623</t>
  </si>
  <si>
    <t>2341871963557756160</t>
  </si>
  <si>
    <t>高级横琴海景双床客房</t>
  </si>
  <si>
    <t>2021-02-21~2021-02-22</t>
  </si>
  <si>
    <t>CHENGDU TIANYU,KONG/DELIN,LI/WENSHUAI</t>
  </si>
  <si>
    <t>22.26</t>
  </si>
  <si>
    <t>318.00</t>
  </si>
  <si>
    <t>77522363</t>
  </si>
  <si>
    <t>2341871963561570944</t>
  </si>
  <si>
    <t>特大床房</t>
  </si>
  <si>
    <t>客服,Maxwell/Tonzia</t>
  </si>
  <si>
    <t>31.78</t>
  </si>
  <si>
    <t>454.00</t>
  </si>
  <si>
    <t>HongKong</t>
  </si>
  <si>
    <t>1987301</t>
  </si>
  <si>
    <t>2558044745664174551</t>
  </si>
  <si>
    <t>园景特大床房</t>
  </si>
  <si>
    <t>Yu/Yiuwa,Yu/Yiuwa</t>
  </si>
  <si>
    <t>23.66</t>
  </si>
  <si>
    <t>338.00</t>
  </si>
  <si>
    <t>Auckland</t>
  </si>
  <si>
    <t>1986258</t>
  </si>
  <si>
    <t>1986258,1986258</t>
  </si>
  <si>
    <t>2990390309868154661</t>
  </si>
  <si>
    <t>至尊一卧公寓房</t>
  </si>
  <si>
    <t>Wang/Yichen,Wang/Yichen,Zhang/Ethan</t>
  </si>
  <si>
    <t>71.54</t>
  </si>
  <si>
    <t>1022.00</t>
  </si>
  <si>
    <t>Macow</t>
  </si>
  <si>
    <t>1987750</t>
  </si>
  <si>
    <t>3062447903942914254</t>
  </si>
  <si>
    <t>hu/xiang,hu/xiang,xu/xin</t>
  </si>
  <si>
    <t>38.29</t>
  </si>
  <si>
    <t>547.00</t>
  </si>
  <si>
    <t>1987570</t>
  </si>
  <si>
    <t>3134505497973864579</t>
  </si>
  <si>
    <t>豪华双床客房</t>
  </si>
  <si>
    <t>cui/bo,cui/bo,chen/zhan</t>
  </si>
  <si>
    <t>8.89</t>
  </si>
  <si>
    <t>127.00</t>
  </si>
  <si>
    <t>Dubai</t>
  </si>
  <si>
    <t>77054583</t>
  </si>
  <si>
    <t>77054583,77054583</t>
  </si>
  <si>
    <t>3350678280068359258</t>
  </si>
  <si>
    <t>豪华特大床房</t>
  </si>
  <si>
    <t>jiang/yili,jiang/yili,abebe/banchialem maru</t>
  </si>
  <si>
    <t>97.09</t>
  </si>
  <si>
    <t>1387.00</t>
  </si>
  <si>
    <t>1987606</t>
  </si>
  <si>
    <t>1987606,1987606</t>
  </si>
  <si>
    <t>2341871963557582208</t>
  </si>
  <si>
    <t>高级双床房</t>
  </si>
  <si>
    <t>2021-02-21~2021-02-23</t>
  </si>
  <si>
    <t>Tae Sin/Lee,Lee/Tae Sin</t>
  </si>
  <si>
    <t>49.84</t>
  </si>
  <si>
    <t>712.00</t>
  </si>
  <si>
    <t>1987719</t>
  </si>
  <si>
    <t>2341871963562305920</t>
  </si>
  <si>
    <t>豪华三人房</t>
  </si>
  <si>
    <t>2021-02-22~2021-02-23</t>
  </si>
  <si>
    <t>客服,Abdullah/Nursofianna wong</t>
  </si>
  <si>
    <t>23.80</t>
  </si>
  <si>
    <t>340.00</t>
  </si>
  <si>
    <t>1988293</t>
  </si>
  <si>
    <t>2341871963575842432</t>
  </si>
  <si>
    <t>高级客房</t>
  </si>
  <si>
    <t>客服,Lam/Chi Wai</t>
  </si>
  <si>
    <t>31.43</t>
  </si>
  <si>
    <t>449.00</t>
  </si>
  <si>
    <t>1988398</t>
  </si>
  <si>
    <t>2341871963578121728</t>
  </si>
  <si>
    <t>客服,DILLONAJOY/RENAISABEL</t>
  </si>
  <si>
    <t>1987264</t>
  </si>
  <si>
    <t>1987264,1987264</t>
  </si>
  <si>
    <t>2485987151625870414</t>
  </si>
  <si>
    <t>标准房</t>
  </si>
  <si>
    <t>Hu/Zhiqiu,Hu/Zhiqiu,Yu/Liuting</t>
  </si>
  <si>
    <t>48.86</t>
  </si>
  <si>
    <t>698.00</t>
  </si>
  <si>
    <t>1988298</t>
  </si>
  <si>
    <t>2702159933765483321</t>
  </si>
  <si>
    <t>Luo/Zhaolin,Luo/Zhaolin,Xia/Guoyong</t>
  </si>
  <si>
    <t>1988128</t>
  </si>
  <si>
    <t>3278620686064409001</t>
  </si>
  <si>
    <t>行政套房</t>
  </si>
  <si>
    <t xml:space="preserve">wu/wenjun ,wu/wenjun </t>
  </si>
  <si>
    <t>42.42</t>
  </si>
  <si>
    <t>606.00</t>
  </si>
  <si>
    <t>1988184</t>
  </si>
  <si>
    <t>3422735874141592395</t>
  </si>
  <si>
    <t>chen/Xiao Meng,chen/Xiao Meng</t>
  </si>
  <si>
    <t>1986392</t>
  </si>
  <si>
    <t>2341871963529380864</t>
  </si>
  <si>
    <t>2021-02-23~2021-02-24</t>
  </si>
  <si>
    <t>congmingdian,Pare/Yusran,TBA/TBA</t>
  </si>
  <si>
    <t>6.93</t>
  </si>
  <si>
    <t>99.00</t>
  </si>
  <si>
    <t>1987562</t>
  </si>
  <si>
    <t>1987562,1987562,1987562</t>
  </si>
  <si>
    <t>2341871963556038400</t>
  </si>
  <si>
    <t>豪华大床客房</t>
  </si>
  <si>
    <t>2021-02-21~2021-02-24</t>
  </si>
  <si>
    <t>zhoulicai,zhou/licai</t>
  </si>
  <si>
    <t>26.67</t>
  </si>
  <si>
    <t>381.00</t>
  </si>
  <si>
    <t>1989236</t>
  </si>
  <si>
    <t>2341871963592015744</t>
  </si>
  <si>
    <t>Superior Twin</t>
  </si>
  <si>
    <t>Tay/Tshun Kee,Tshun Kee/Tay</t>
  </si>
  <si>
    <t>10.15</t>
  </si>
  <si>
    <t>145.00</t>
  </si>
  <si>
    <t>1989249</t>
  </si>
  <si>
    <t>2341871963592811136</t>
  </si>
  <si>
    <t>高级房</t>
  </si>
  <si>
    <t>余建赋,LI/YUEQING</t>
  </si>
  <si>
    <t>7.14</t>
  </si>
  <si>
    <t>102.00</t>
  </si>
  <si>
    <t>1989260</t>
  </si>
  <si>
    <t>2341871963593698304</t>
  </si>
  <si>
    <t>余建赋,WU/CHORFAI</t>
  </si>
  <si>
    <t>1989296</t>
  </si>
  <si>
    <t>2702159933783462073</t>
  </si>
  <si>
    <t>1989842</t>
  </si>
  <si>
    <t>2846275121868621123</t>
  </si>
  <si>
    <t>LI/ZiJun,LI/ZiJun</t>
  </si>
  <si>
    <t>35.35</t>
  </si>
  <si>
    <t>505.00</t>
  </si>
  <si>
    <t>1985476</t>
  </si>
  <si>
    <t>2341871963508095488</t>
  </si>
  <si>
    <t>工作室套房</t>
  </si>
  <si>
    <t>2021-02-24~2021-02-25</t>
  </si>
  <si>
    <t>congmingdian,Way Seong/Ong</t>
  </si>
  <si>
    <t>22.54</t>
  </si>
  <si>
    <t>322.00</t>
  </si>
  <si>
    <t>1986243</t>
  </si>
  <si>
    <t>2341871963525380608</t>
  </si>
  <si>
    <t>客服,Wong/Adrian</t>
  </si>
  <si>
    <t>18.76</t>
  </si>
  <si>
    <t>268.00</t>
  </si>
  <si>
    <t>1987212</t>
  </si>
  <si>
    <t>1987212,1987212,1987212,1987212,1987212</t>
  </si>
  <si>
    <t>2341871963549240448</t>
  </si>
  <si>
    <t>标准客房</t>
  </si>
  <si>
    <t>2021-02-20~2021-02-25</t>
  </si>
  <si>
    <t>Duanlv,HAN/JIXU</t>
  </si>
  <si>
    <t>105.00</t>
  </si>
  <si>
    <t>1500.00</t>
  </si>
  <si>
    <t>1989267</t>
  </si>
  <si>
    <t>2341871963593160192</t>
  </si>
  <si>
    <t>罗彬,MENG/QINGZHI</t>
  </si>
  <si>
    <t>8.33</t>
  </si>
  <si>
    <t>119.00</t>
  </si>
  <si>
    <t>1989819</t>
  </si>
  <si>
    <t>2341871963603027200</t>
  </si>
  <si>
    <t>congmingdian,hun Yoo/Sung,TBA/TBA</t>
  </si>
  <si>
    <t>27.44</t>
  </si>
  <si>
    <t>392.00</t>
  </si>
  <si>
    <t>1990898</t>
  </si>
  <si>
    <t>2341871963623454336</t>
  </si>
  <si>
    <t>尊贵海港景房</t>
  </si>
  <si>
    <t>陈园圆,GAO/RUIJIE,CHUNG/mingyip</t>
  </si>
  <si>
    <t>46.13</t>
  </si>
  <si>
    <t>659.00</t>
  </si>
  <si>
    <t>1990917</t>
  </si>
  <si>
    <t>2341871963623772800</t>
  </si>
  <si>
    <t>标准大号床房</t>
  </si>
  <si>
    <t>Do/duc chinh,duc chinh/Do</t>
  </si>
  <si>
    <t>21.91</t>
  </si>
  <si>
    <t>313.00</t>
  </si>
  <si>
    <t>80914407</t>
  </si>
  <si>
    <t>2341871963624295424</t>
  </si>
  <si>
    <t>经典双床房</t>
  </si>
  <si>
    <t>LAIWANLI,song/mingyao</t>
  </si>
  <si>
    <t>26.60</t>
  </si>
  <si>
    <t>380.00</t>
  </si>
  <si>
    <t>1984431</t>
  </si>
  <si>
    <t>1984431,1984431,1984431</t>
  </si>
  <si>
    <t>3278620685971723177</t>
  </si>
  <si>
    <t>豪华客房</t>
  </si>
  <si>
    <t>2021-02-22~2021-02-25</t>
  </si>
  <si>
    <t>zhao/guoliang,zhao/guoliang</t>
  </si>
  <si>
    <t>35.91</t>
  </si>
  <si>
    <t>513.00</t>
  </si>
  <si>
    <t>1984434</t>
  </si>
  <si>
    <t>1984434,1984434,1984434</t>
  </si>
  <si>
    <t>3278620685971846825</t>
  </si>
  <si>
    <t>hou/zhaongliang,hou/zhaongliang</t>
  </si>
  <si>
    <t>1985072</t>
  </si>
  <si>
    <t>1985072,1985072,1985072,1985072,1985072,1985072,1985072</t>
  </si>
  <si>
    <t>3422735874064376987</t>
  </si>
  <si>
    <t>2021-02-18~2021-02-25</t>
  </si>
  <si>
    <t>Chen/xinyi,Chen/xinyi</t>
  </si>
  <si>
    <t>359.17</t>
  </si>
  <si>
    <t>5131.00</t>
  </si>
  <si>
    <t>1988643</t>
  </si>
  <si>
    <t>1988643,1988643,1988643,1988643</t>
  </si>
  <si>
    <t>2341871963583782656</t>
  </si>
  <si>
    <t>至尊房</t>
  </si>
  <si>
    <t>2021-02-22~2021-02-26</t>
  </si>
  <si>
    <t>河南丽程,Ng/Angus</t>
  </si>
  <si>
    <t>76.72</t>
  </si>
  <si>
    <t>1096.00</t>
  </si>
  <si>
    <t>1989119</t>
  </si>
  <si>
    <t>2341871963590964608</t>
  </si>
  <si>
    <t>2021-02-25~2021-02-26</t>
  </si>
  <si>
    <t>Artitaya/Leachuer,Leachuer/Artitaya</t>
  </si>
  <si>
    <t>6.72</t>
  </si>
  <si>
    <t>96.00</t>
  </si>
  <si>
    <t>曼谷巴朗佐泰酒店</t>
  </si>
  <si>
    <t>1989103</t>
  </si>
  <si>
    <t>2341871963591132672</t>
  </si>
  <si>
    <t>Amy/ Pakamas, Pakamas/Amy</t>
  </si>
  <si>
    <t>6.16</t>
  </si>
  <si>
    <t>88.00</t>
  </si>
  <si>
    <t>1991368</t>
  </si>
  <si>
    <t>2341871963632488832</t>
  </si>
  <si>
    <t>标准双床房</t>
  </si>
  <si>
    <t>congmingdian,Dae il/her,TBA/TBA</t>
  </si>
  <si>
    <t>14.91</t>
  </si>
  <si>
    <t>213.00</t>
  </si>
  <si>
    <t>1991622</t>
  </si>
  <si>
    <t>2341871963637010944</t>
  </si>
  <si>
    <t>Duanlv,HE/HONGQING,WANG/ZHONGGUO</t>
  </si>
  <si>
    <t>38.92</t>
  </si>
  <si>
    <t>556.00</t>
  </si>
  <si>
    <t>1991677</t>
  </si>
  <si>
    <t>2341871963637943936</t>
  </si>
  <si>
    <t>标准双人间</t>
  </si>
  <si>
    <t>congmingdian,Saepan/Jaroen,TBA/TBA</t>
  </si>
  <si>
    <t>9.87</t>
  </si>
  <si>
    <t>141.00</t>
  </si>
  <si>
    <t>1991693</t>
  </si>
  <si>
    <t>2341871963638000512</t>
  </si>
  <si>
    <t>河南丽程,PuiSang/Chow</t>
  </si>
  <si>
    <t>21.70</t>
  </si>
  <si>
    <t>310.00</t>
  </si>
  <si>
    <t>1989837</t>
  </si>
  <si>
    <t>3134505498020298527</t>
  </si>
  <si>
    <t>Yuan/Jiajie,Yuan/Jiajie,Gun/Yao</t>
  </si>
  <si>
    <t>42.77</t>
  </si>
  <si>
    <t>611.00</t>
  </si>
  <si>
    <t>1944057</t>
  </si>
  <si>
    <t>2341871962938293120</t>
  </si>
  <si>
    <t>家庭地暖套房</t>
  </si>
  <si>
    <t>2021-02-26~2021-02-27</t>
  </si>
  <si>
    <t>余建赋,CHOI/YURI</t>
  </si>
  <si>
    <t>93.73</t>
  </si>
  <si>
    <t>1339.00</t>
  </si>
  <si>
    <t>1987131</t>
  </si>
  <si>
    <t>1987131,1987131</t>
  </si>
  <si>
    <t>2341871963547745920</t>
  </si>
  <si>
    <t>豪华房</t>
  </si>
  <si>
    <t>2021-02-25~2021-02-27</t>
  </si>
  <si>
    <t>congmingdian,Jirapipathsuk/Wichyawongse</t>
  </si>
  <si>
    <t>68.74</t>
  </si>
  <si>
    <t>982.00</t>
  </si>
  <si>
    <t>77741456</t>
  </si>
  <si>
    <t>2341871963573448576</t>
  </si>
  <si>
    <t>特大床客房</t>
  </si>
  <si>
    <t>QiaoHao,DOWNS/GREGORY JOSHUA</t>
  </si>
  <si>
    <t>53.69</t>
  </si>
  <si>
    <t>767.00</t>
  </si>
  <si>
    <t>1989098</t>
  </si>
  <si>
    <t>1989098,1989098</t>
  </si>
  <si>
    <t>2341871963590315776</t>
  </si>
  <si>
    <t>舒适双人房(无窗)</t>
  </si>
  <si>
    <t>congmingdian,Su/Huan ping</t>
  </si>
  <si>
    <t>24.92</t>
  </si>
  <si>
    <t>356.00</t>
  </si>
  <si>
    <t>首尔汝矣岛肯辛顿酒店</t>
  </si>
  <si>
    <t>1989821</t>
  </si>
  <si>
    <t>2341871963602851200</t>
  </si>
  <si>
    <t>豪华家庭双床房</t>
  </si>
  <si>
    <t>congmingdian,KIM/JAEWON,TBA/TBA</t>
  </si>
  <si>
    <t>33.60</t>
  </si>
  <si>
    <t>480.00</t>
  </si>
  <si>
    <t>1992279</t>
  </si>
  <si>
    <t>2341871963644460032</t>
  </si>
  <si>
    <t>遨舍套房</t>
  </si>
  <si>
    <t>河南丽程,zakaria/haggod</t>
  </si>
  <si>
    <t>40.53</t>
  </si>
  <si>
    <t>579.00</t>
  </si>
  <si>
    <t>1993027</t>
  </si>
  <si>
    <t>2341871963654757760</t>
  </si>
  <si>
    <t>贝尔特标准客房</t>
  </si>
  <si>
    <t>河南丽程,chen/Yuerong</t>
  </si>
  <si>
    <t>25.97</t>
  </si>
  <si>
    <t>371.00</t>
  </si>
  <si>
    <t>1993586</t>
  </si>
  <si>
    <t>2341871963659814656</t>
  </si>
  <si>
    <t>kwongkai/tiong,tiong/kwongkai</t>
  </si>
  <si>
    <t>28.91</t>
  </si>
  <si>
    <t>413.00</t>
  </si>
  <si>
    <t>1993123</t>
  </si>
  <si>
    <t>3134505498072676559</t>
  </si>
  <si>
    <t>明星汇经典双床客房</t>
  </si>
  <si>
    <t>Deng/dafeng,Deng/dafeng</t>
  </si>
  <si>
    <t>26.18</t>
  </si>
  <si>
    <t>374.00</t>
  </si>
  <si>
    <t>1992756</t>
  </si>
  <si>
    <t>3422735874220069071</t>
  </si>
  <si>
    <t>明星汇经典大床客房</t>
  </si>
  <si>
    <t>li/zuolin,li/zuolin,fang/dinglan</t>
  </si>
  <si>
    <t>27.37</t>
  </si>
  <si>
    <t>391.00</t>
  </si>
  <si>
    <t>1986261</t>
  </si>
  <si>
    <t>2341871963526572672</t>
  </si>
  <si>
    <t>城景双床房</t>
  </si>
  <si>
    <t>2021-02-27~2021-02-28</t>
  </si>
  <si>
    <t>余建赋,MATTICK/NICOLE</t>
  </si>
  <si>
    <t>61.04</t>
  </si>
  <si>
    <t>872.00</t>
  </si>
  <si>
    <t>1990158</t>
  </si>
  <si>
    <t>2341871963609393408</t>
  </si>
  <si>
    <t>congmingdian,hyelim/joo,TBA/TBA</t>
  </si>
  <si>
    <t>27.93</t>
  </si>
  <si>
    <t>399.00</t>
  </si>
  <si>
    <t>1990264</t>
  </si>
  <si>
    <t>2341871963611384576</t>
  </si>
  <si>
    <t>橡-大床房</t>
  </si>
  <si>
    <t>weidong wang,wang/weidong</t>
  </si>
  <si>
    <t>21.42</t>
  </si>
  <si>
    <t>306.00</t>
  </si>
  <si>
    <t>80810912</t>
  </si>
  <si>
    <t>80810912,80810912,80810912</t>
  </si>
  <si>
    <t>2341871963615055744</t>
  </si>
  <si>
    <t>高级豪华海景特大床房</t>
  </si>
  <si>
    <t>2021-02-25~2021-02-28</t>
  </si>
  <si>
    <t>LAIWANLI,MIRAHMADI/MASOUD</t>
  </si>
  <si>
    <t>144.55</t>
  </si>
  <si>
    <t>2065.00</t>
  </si>
  <si>
    <t>1990489</t>
  </si>
  <si>
    <t>2341871963616396416</t>
  </si>
  <si>
    <t>Grand Deluxe King</t>
  </si>
  <si>
    <t>Melinda/Aprianita,Aprianita/Melinda</t>
  </si>
  <si>
    <t>7.49</t>
  </si>
  <si>
    <t>107.00</t>
  </si>
  <si>
    <t>1992129</t>
  </si>
  <si>
    <t>2341871963643662080</t>
  </si>
  <si>
    <t>都會大床客房</t>
  </si>
  <si>
    <t>congmingdian,Ngan/Chi Shing,TBA/TBA</t>
  </si>
  <si>
    <t>1992272</t>
  </si>
  <si>
    <t>2341871963644974464</t>
  </si>
  <si>
    <t>Kannika/Klinchan,Klinchan/Kannika</t>
  </si>
  <si>
    <t>38.08</t>
  </si>
  <si>
    <t>544.00</t>
  </si>
  <si>
    <t>1992298</t>
  </si>
  <si>
    <t>1992298,1992298</t>
  </si>
  <si>
    <t>2341871963645323904</t>
  </si>
  <si>
    <t>园景经济双床房</t>
  </si>
  <si>
    <t>2021-02-26~2021-02-28</t>
  </si>
  <si>
    <t>Chutharat/Sattanan,Sattanan/Chutharat</t>
  </si>
  <si>
    <t>33.32</t>
  </si>
  <si>
    <t>476.00</t>
  </si>
  <si>
    <t>1994592</t>
  </si>
  <si>
    <t>2341871963680015488</t>
  </si>
  <si>
    <t>河南丽程,wong/ying kit andrew</t>
  </si>
  <si>
    <t>25.13</t>
  </si>
  <si>
    <t>359.00</t>
  </si>
  <si>
    <t>1994574</t>
  </si>
  <si>
    <t>2341871963680089344</t>
  </si>
  <si>
    <t>余建赋,CHENG/WAILAM,LAW/KAPO</t>
  </si>
  <si>
    <t>30.17</t>
  </si>
  <si>
    <t>431.00</t>
  </si>
  <si>
    <t>1994513</t>
  </si>
  <si>
    <t>2413929557717204157</t>
  </si>
  <si>
    <t>yu/jingqing,yu/jingqing,hu/jintian</t>
  </si>
  <si>
    <t>9.52</t>
  </si>
  <si>
    <t>136.00</t>
  </si>
  <si>
    <t>1985741</t>
  </si>
  <si>
    <t>2702159933702178353</t>
  </si>
  <si>
    <t>chen/ping,chen/ping</t>
  </si>
  <si>
    <t>26.11</t>
  </si>
  <si>
    <t>373.00</t>
  </si>
  <si>
    <t>新加坡宜必思快捷花柏山酒店 （Staycation Approved）</t>
  </si>
  <si>
    <t>Singapore</t>
  </si>
  <si>
    <t>1994497</t>
  </si>
  <si>
    <t>3062447904058762762</t>
  </si>
  <si>
    <t>Xiao/Jinshuai,Xiao/Jinshuai</t>
  </si>
  <si>
    <t>30.66</t>
  </si>
  <si>
    <t>438.00</t>
  </si>
  <si>
    <t>Phuket Island</t>
  </si>
  <si>
    <t>81769271</t>
  </si>
  <si>
    <t>81769271,81769271</t>
  </si>
  <si>
    <t>3422735874221351579</t>
  </si>
  <si>
    <t>Deluxe Room, Guest room, 2 Double, Balcony</t>
  </si>
  <si>
    <t>Lu/Lin,Lu/Lin</t>
  </si>
  <si>
    <t>75.39</t>
  </si>
  <si>
    <t>1077.00</t>
  </si>
  <si>
    <t>入离日期</t>
  </si>
  <si>
    <t>美团退还技术服务费</t>
  </si>
  <si>
    <t>供应商实际退款金额</t>
  </si>
  <si>
    <t>-93.73</t>
  </si>
  <si>
    <t>-1339.00</t>
  </si>
  <si>
    <t>-48.86</t>
  </si>
  <si>
    <t>-698.00</t>
  </si>
  <si>
    <t>-23.80</t>
  </si>
  <si>
    <t>-340.00</t>
  </si>
  <si>
    <t>-68.74</t>
  </si>
  <si>
    <t>-982.00</t>
  </si>
  <si>
    <t>-27.93</t>
  </si>
  <si>
    <t>-399.00</t>
  </si>
  <si>
    <t>类型</t>
  </si>
  <si>
    <t>调整说明</t>
  </si>
  <si>
    <t>调账人</t>
  </si>
  <si>
    <t>调账时间</t>
  </si>
  <si>
    <t>备注</t>
  </si>
  <si>
    <t>产品名称</t>
  </si>
  <si>
    <t>入住姓名</t>
  </si>
  <si>
    <t>优惠金额</t>
  </si>
  <si>
    <t>优惠名称</t>
  </si>
  <si>
    <t>酒旅抵券</t>
  </si>
  <si>
    <t>0222澳门人工采集T0</t>
  </si>
  <si>
    <t>,</t>
  </si>
  <si>
    <t>未结算</t>
  </si>
  <si>
    <t>A210302173132459</t>
  </si>
  <si>
    <t>合计33524元</t>
  </si>
  <si>
    <t>客户订单号</t>
  </si>
  <si>
    <t>汇智订单号</t>
  </si>
  <si>
    <t>客户姓名</t>
  </si>
  <si>
    <t>入住日期</t>
  </si>
  <si>
    <t>退房日期</t>
  </si>
  <si>
    <t>币种</t>
  </si>
  <si>
    <t>金额</t>
  </si>
  <si>
    <t>联系人</t>
  </si>
  <si>
    <t>手机</t>
  </si>
  <si>
    <t>预订日期</t>
  </si>
  <si>
    <t>香港遨舍卫兰轩</t>
  </si>
  <si>
    <t>wong ying kit andrew</t>
  </si>
  <si>
    <t>2021-02-27</t>
  </si>
  <si>
    <t>2021-02-28</t>
  </si>
  <si>
    <t>RMB</t>
  </si>
  <si>
    <t>ying kit andrew/wong</t>
  </si>
  <si>
    <t>2021/2/27 21:07:04</t>
  </si>
  <si>
    <t>香港九龙珀丽酒店</t>
  </si>
  <si>
    <t>CHENG WAILAM,LAW KAPO</t>
  </si>
  <si>
    <t>WAILAM/CHENG</t>
  </si>
  <si>
    <t>2021/2/27 20:59:57</t>
  </si>
  <si>
    <t>澳门帝濠酒店</t>
  </si>
  <si>
    <t>yu jingqing,hu jintian</t>
  </si>
  <si>
    <t>jingqing/yu</t>
  </si>
  <si>
    <t>2021/2/27 20:37:01</t>
  </si>
  <si>
    <t>新加坡宜必思快捷花柏山酒店</t>
  </si>
  <si>
    <t>Xiao Jinshuai</t>
  </si>
  <si>
    <t>Jinshuai/Xiao</t>
  </si>
  <si>
    <t>2021/2/27 20:29:02</t>
  </si>
  <si>
    <t>新加坡海苑旅店</t>
  </si>
  <si>
    <t>tiong kwongkai</t>
  </si>
  <si>
    <t>2021-02-26</t>
  </si>
  <si>
    <t>kwongkai/tiong</t>
  </si>
  <si>
    <t>2021/2/26 23:15:23</t>
  </si>
  <si>
    <t>澳门新濠影汇酒店</t>
  </si>
  <si>
    <t>Deng dafeng</t>
  </si>
  <si>
    <t>dafeng/Deng</t>
  </si>
  <si>
    <t>2021/2/26 19:25:57</t>
  </si>
  <si>
    <t>香港屯门贝尔特酒店</t>
  </si>
  <si>
    <t>chen Yuerong</t>
  </si>
  <si>
    <t>Yuerong/chen</t>
  </si>
  <si>
    <t>2021/2/26 18:35:21</t>
  </si>
  <si>
    <t>1992869</t>
  </si>
  <si>
    <t>普吉岛万豪奈阳海滩水疗度假村</t>
  </si>
  <si>
    <t>Lu Lin</t>
  </si>
  <si>
    <t>Lin/Lu</t>
  </si>
  <si>
    <t>2021/2/26 17:05:19</t>
  </si>
  <si>
    <t>li zuolin,fang dinglan</t>
  </si>
  <si>
    <t>zuolin/li</t>
  </si>
  <si>
    <t>2021/2/26 15:52:59</t>
  </si>
  <si>
    <t>象岛克里夫海滩度假酒店</t>
  </si>
  <si>
    <t>Sattanan Chutharat</t>
  </si>
  <si>
    <t>Chutharat/Sattanan</t>
  </si>
  <si>
    <t>2021/2/26 10:00:23</t>
  </si>
  <si>
    <t>zakaria haggod</t>
  </si>
  <si>
    <t>haggod/zakaria</t>
  </si>
  <si>
    <t>2021/2/26 9:22:45</t>
  </si>
  <si>
    <t>蒙考艾酒店</t>
  </si>
  <si>
    <t>Klinchan Kannika</t>
  </si>
  <si>
    <t>Kannika/Klinchan</t>
  </si>
  <si>
    <t>2021/2/26 9:13:47</t>
  </si>
  <si>
    <t>香港君临海域酒店</t>
  </si>
  <si>
    <t>Ngan Chi Shing,TBA TBA</t>
  </si>
  <si>
    <t>Chi Shing/Ngan</t>
  </si>
  <si>
    <t>2021/2/26 1:41:04</t>
  </si>
  <si>
    <t>香港嘉湖海逸酒店</t>
  </si>
  <si>
    <t>PuiSang Chow</t>
  </si>
  <si>
    <t>2021-02-25</t>
  </si>
  <si>
    <t>Chow/PuiSang</t>
  </si>
  <si>
    <t>2021/2/25 20:14:41</t>
  </si>
  <si>
    <t>查莉查度假村</t>
  </si>
  <si>
    <t>Saepan Jaroen,TBA TBA</t>
  </si>
  <si>
    <t>Jaroen/Saepan</t>
  </si>
  <si>
    <t>2021/2/25 20:04:11</t>
  </si>
  <si>
    <t>澳门英皇娱乐酒店</t>
  </si>
  <si>
    <t>HE HONGQING,WANG ZHONGGUO</t>
  </si>
  <si>
    <t>HONGQING/HE</t>
  </si>
  <si>
    <t>2021/2/25 19:06:15</t>
  </si>
  <si>
    <t>济州岛贝尼克酒店</t>
  </si>
  <si>
    <t>Dae il her,TBA TBA</t>
  </si>
  <si>
    <t>her/Dae il</t>
  </si>
  <si>
    <t>2021/2/25 14:47:40</t>
  </si>
  <si>
    <t>1990965</t>
  </si>
  <si>
    <t xml:space="preserve">迪拜市中心福朋喜来登酒店 </t>
  </si>
  <si>
    <t>song mingyao</t>
  </si>
  <si>
    <t>2021-02-24</t>
  </si>
  <si>
    <t>mingyao/song</t>
  </si>
  <si>
    <t>2021/2/24 23:27:21</t>
  </si>
  <si>
    <t>duc chinh Do</t>
  </si>
  <si>
    <t>Do/duc chinh</t>
  </si>
  <si>
    <t>2021/2/24 22:34:32</t>
  </si>
  <si>
    <t>香港港岛海逸君绰酒店</t>
  </si>
  <si>
    <t>GAO RUIJIE,CHUNG mingyip</t>
  </si>
  <si>
    <t>RUIJIE/GAO</t>
  </si>
  <si>
    <t>2021/2/24 22:15:06</t>
  </si>
  <si>
    <t>万隆格兰德塞拉圣蒂布德酒店</t>
  </si>
  <si>
    <t>Aprianita Melinda</t>
  </si>
  <si>
    <t>Melinda/Aprianita</t>
  </si>
  <si>
    <t>2021/2/24 16:02:42</t>
  </si>
  <si>
    <t>1990480</t>
  </si>
  <si>
    <t>SHERATON SHARJAH BEACH RESORT &amp; SPA</t>
  </si>
  <si>
    <t>MIRAHMADI MASOUD</t>
  </si>
  <si>
    <t>2064.99</t>
  </si>
  <si>
    <t>MASOUD/MIRAHMADI</t>
  </si>
  <si>
    <t>2021/2/24 15:49:00</t>
  </si>
  <si>
    <t>香港仕德福山景酒店</t>
  </si>
  <si>
    <t>wang weidong</t>
  </si>
  <si>
    <t>weidong/wang</t>
  </si>
  <si>
    <t>2021/2/24 11:25:28</t>
  </si>
  <si>
    <t>阿文特里釜山酒店</t>
  </si>
  <si>
    <t>hyelim joo,TBA TBA</t>
  </si>
  <si>
    <t>joo/hyelim</t>
  </si>
  <si>
    <t>2021/2/24 8:12:49</t>
  </si>
  <si>
    <t>澳门十六浦索菲特大酒店</t>
  </si>
  <si>
    <t>LI ZiJun</t>
  </si>
  <si>
    <t>ZiJun/LI</t>
  </si>
  <si>
    <t>2021/2/23 20:33:05</t>
  </si>
  <si>
    <t>澳门新葡京酒店</t>
  </si>
  <si>
    <t>Yuan Jiajie,Gun Yao</t>
  </si>
  <si>
    <t>Jiajie/Yuan</t>
  </si>
  <si>
    <t>2021/2/23 20:27:13</t>
  </si>
  <si>
    <t>KIM JAEWON,TBA TBA</t>
  </si>
  <si>
    <t>JAEWON/KIM</t>
  </si>
  <si>
    <t>2021/2/23 20:14:39</t>
  </si>
  <si>
    <t>珊迪卡卡拉巴加丁酒店</t>
  </si>
  <si>
    <t>hun Yoo Sung,TBA TBA</t>
  </si>
  <si>
    <t>Sung/hun Yoo</t>
  </si>
  <si>
    <t>2021/2/23 20:14:17</t>
  </si>
  <si>
    <t>Luo Zhaolin,Xia Guoyong</t>
  </si>
  <si>
    <t>2021-02-23</t>
  </si>
  <si>
    <t>Zhaolin/Luo</t>
  </si>
  <si>
    <t>2021/2/23 11:42:12</t>
  </si>
  <si>
    <t>澳门利澳酒店</t>
  </si>
  <si>
    <t>MENG QINGZHI</t>
  </si>
  <si>
    <t>QINGZHI/MENG</t>
  </si>
  <si>
    <t>2021/2/23 11:19:59</t>
  </si>
  <si>
    <t>澳门总统酒店</t>
  </si>
  <si>
    <t>WU CHORFAI</t>
  </si>
  <si>
    <t>CHORFAI/WU</t>
  </si>
  <si>
    <t>2021/2/23 11:12:21</t>
  </si>
  <si>
    <t>LI YUEQING</t>
  </si>
  <si>
    <t>YUEQING/LI</t>
  </si>
  <si>
    <t>2021/2/23 10:44:42</t>
  </si>
  <si>
    <t>怡保曼哈顿酒店</t>
  </si>
  <si>
    <t>Tshun Kee Tay</t>
  </si>
  <si>
    <t>Tay/Tshun Kee</t>
  </si>
  <si>
    <t>2021/2/23 10:27:43</t>
  </si>
  <si>
    <t>拉普绕101号卧室酒店</t>
  </si>
  <si>
    <t>Leachuer Artitaya</t>
  </si>
  <si>
    <t>Artitaya/Leachuer</t>
  </si>
  <si>
    <t>2021/2/23 4:27:17</t>
  </si>
  <si>
    <t>Pakamas Amy</t>
  </si>
  <si>
    <t>Amy/ Pakamas</t>
  </si>
  <si>
    <t>2021/2/23 2:23:57</t>
  </si>
  <si>
    <t>台北德立庄酒店-昆明馆</t>
  </si>
  <si>
    <t>Su Huan ping</t>
  </si>
  <si>
    <t>Huan ping/Su</t>
  </si>
  <si>
    <t>2021/2/23 1:59:05</t>
  </si>
  <si>
    <t>香港皇家太平洋酒店</t>
  </si>
  <si>
    <t>Ng Angus</t>
  </si>
  <si>
    <t>2021-02-22</t>
  </si>
  <si>
    <t>Angus/Ng</t>
  </si>
  <si>
    <t>2021/2/22 18:53:49</t>
  </si>
  <si>
    <t>香港马可孛罗港威酒店</t>
  </si>
  <si>
    <t>DILLONAJOY RENAISABEL</t>
  </si>
  <si>
    <t>RENAISABEL/DILLONAJOY</t>
  </si>
  <si>
    <t>2021/2/22 13:37:50</t>
  </si>
  <si>
    <t>2021/2/22 11:18:19</t>
  </si>
  <si>
    <t>Lam Chi Wai</t>
  </si>
  <si>
    <t>Chi Wai/Lam</t>
  </si>
  <si>
    <t>2021/2/22 11:16:03</t>
  </si>
  <si>
    <t>1988223</t>
  </si>
  <si>
    <t>纽波特海滩万豪酒店</t>
  </si>
  <si>
    <t>DOWNS GREGORY JOSHUA</t>
  </si>
  <si>
    <t>GREGORY JOSHUA/DOWNS</t>
  </si>
  <si>
    <t>2021/2/22 7:51:39</t>
  </si>
  <si>
    <t>chen Xiao Meng</t>
  </si>
  <si>
    <t>Xiao Meng/chen</t>
  </si>
  <si>
    <t>2021/2/22 1:50:52</t>
  </si>
  <si>
    <t>富豪香港酒店</t>
  </si>
  <si>
    <t>wu wenjun</t>
  </si>
  <si>
    <t>wenjun /wu</t>
  </si>
  <si>
    <t>2021/2/21 23:23:09</t>
  </si>
  <si>
    <t>澳门JW万豪酒店</t>
  </si>
  <si>
    <t>hu xiang,xu xin</t>
  </si>
  <si>
    <t>2021-02-21</t>
  </si>
  <si>
    <t>xiang/hu</t>
  </si>
  <si>
    <t>2021/2/21 16:48:00</t>
  </si>
  <si>
    <t>怡保城市快捷酒店</t>
  </si>
  <si>
    <t>Abdullah Nursofianna wong</t>
  </si>
  <si>
    <t>Nursofianna wong/Abdullah</t>
  </si>
  <si>
    <t>2021/2/21 15:20:12</t>
  </si>
  <si>
    <t>1987708</t>
  </si>
  <si>
    <t>底特律南菲尔德万怡酒店</t>
  </si>
  <si>
    <t>Maxwell Tonzia</t>
  </si>
  <si>
    <t>Tonzia/Maxwell</t>
  </si>
  <si>
    <t>2021/2/21 15:03:30</t>
  </si>
  <si>
    <t>澳门罗斯福酒店</t>
  </si>
  <si>
    <t>KONG DELIN,LI WENSHUAI</t>
  </si>
  <si>
    <t>DELIN/KONG</t>
  </si>
  <si>
    <t>2021/2/21 11:27:23</t>
  </si>
  <si>
    <t>济州城市岛酒店</t>
  </si>
  <si>
    <t>Lee Tae Sin</t>
  </si>
  <si>
    <t>Tae Sin/Lee</t>
  </si>
  <si>
    <t>2021/2/21 10:38:22</t>
  </si>
  <si>
    <t>cui bo,chen zhan</t>
  </si>
  <si>
    <t>bo/cui</t>
  </si>
  <si>
    <t>2021/2/21 9:16:02</t>
  </si>
  <si>
    <t>zhou licai</t>
  </si>
  <si>
    <t>licai/zhou</t>
  </si>
  <si>
    <t>2021/2/21 8:27:50</t>
  </si>
  <si>
    <t>香港旺角希尔顿花园酒店</t>
  </si>
  <si>
    <t>Yu Yiuwa</t>
  </si>
  <si>
    <t>Yiuwa/Yu</t>
  </si>
  <si>
    <t>2021/2/20 21:33:22</t>
  </si>
  <si>
    <t>香港帝都酒店</t>
  </si>
  <si>
    <t>Hu Zhiqiu,Yu Liuting</t>
  </si>
  <si>
    <t>Zhiqiu/Hu</t>
  </si>
  <si>
    <t>2021/2/20 21:14:30</t>
  </si>
  <si>
    <t>HAN JIXU</t>
  </si>
  <si>
    <t>2021-02-20</t>
  </si>
  <si>
    <t>JIXU/HAN</t>
  </si>
  <si>
    <t>2021/2/20 20:34:23</t>
  </si>
  <si>
    <t>美达度假酒店-北碧府</t>
  </si>
  <si>
    <t>Jirapipathsuk Wichyawongse</t>
  </si>
  <si>
    <t>Wichyawongse/Jirapipathsuk</t>
  </si>
  <si>
    <t>2021/2/20 19:26:17</t>
  </si>
  <si>
    <t>大叻特拉可塔酒店及度假村</t>
  </si>
  <si>
    <t>Nguyen Đat</t>
  </si>
  <si>
    <t>Đat/Nguyen</t>
  </si>
  <si>
    <t>2021/2/20 15:17:38</t>
  </si>
  <si>
    <t>1986784</t>
  </si>
  <si>
    <t>迪拜 JW 万豪侯爵酒店</t>
  </si>
  <si>
    <t>jiang yili,abebe banchialem maru</t>
  </si>
  <si>
    <t>yili/jiang</t>
  </si>
  <si>
    <t>2021/2/20 8:25:46</t>
  </si>
  <si>
    <t>塞雷拉默迪卡酒店</t>
  </si>
  <si>
    <t>Pare Yusran,TBA TBA</t>
  </si>
  <si>
    <t>Yusran/Pare</t>
  </si>
  <si>
    <t>2021/2/19 19:31:53</t>
  </si>
  <si>
    <t>黄金海岸曼特拉美景酒店</t>
  </si>
  <si>
    <t>MATTICK NICOLE</t>
  </si>
  <si>
    <t>NICOLE/MATTICK</t>
  </si>
  <si>
    <t>2021/2/19 17:20:13</t>
  </si>
  <si>
    <t>奥克兰象限酒店及套房</t>
  </si>
  <si>
    <t>Wang Yichen,Zhang Ethan</t>
  </si>
  <si>
    <t>Yichen/Wang</t>
  </si>
  <si>
    <t>2021/2/19 17:18:20</t>
  </si>
  <si>
    <t>诺富特吉隆坡市中心酒店</t>
  </si>
  <si>
    <t>Wong Adrian</t>
  </si>
  <si>
    <t>Adrian/Wong</t>
  </si>
  <si>
    <t>2021/2/19 16:28:27</t>
  </si>
  <si>
    <t>澳门喜来登大酒店</t>
  </si>
  <si>
    <t>chen ping</t>
  </si>
  <si>
    <t>ping/chen</t>
  </si>
  <si>
    <t>2021/2/18 20:45:09</t>
  </si>
  <si>
    <t>马六甲惠勝酒店</t>
  </si>
  <si>
    <t>Way Seong Ong</t>
  </si>
  <si>
    <t>Ong/Way Seong</t>
  </si>
  <si>
    <t>2021/2/18 16:56:36</t>
  </si>
  <si>
    <t>迪拜希尔顿逸林酒店-商业港</t>
  </si>
  <si>
    <t>Chen xinyi</t>
  </si>
  <si>
    <t>2021-02-18</t>
  </si>
  <si>
    <t>xinyi/Chen</t>
  </si>
  <si>
    <t>2021/2/17 21:57:22</t>
  </si>
  <si>
    <t>hou zhaongliang</t>
  </si>
  <si>
    <t>zhaongliang/hou</t>
  </si>
  <si>
    <t>2021/2/16 23:37:09</t>
  </si>
  <si>
    <t>zhao guoliang</t>
  </si>
  <si>
    <t>guoliang/zhao</t>
  </si>
  <si>
    <t>2021/2/16 23:35:06</t>
  </si>
  <si>
    <t>济州神话世界盛捷服务公寓</t>
  </si>
  <si>
    <t>CHOI YURI</t>
  </si>
  <si>
    <t>YURI/CHOI</t>
  </si>
  <si>
    <t>2021/1/11 14:10:25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</si>
</sst>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indexed="8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3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4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18" borderId="5" applyNumberFormat="0" applyFon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7" fillId="17" borderId="7" applyNumberFormat="0" applyAlignment="0" applyProtection="0">
      <alignment vertical="center"/>
    </xf>
    <xf numFmtId="0" fontId="12" fillId="17" borderId="4" applyNumberFormat="0" applyAlignment="0" applyProtection="0">
      <alignment vertical="center"/>
    </xf>
    <xf numFmtId="0" fontId="6" fillId="3" borderId="2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0" fillId="0" borderId="0" xfId="0" applyNumberFormat="1" applyFont="1">
      <alignment vertical="center"/>
    </xf>
    <xf numFmtId="0" fontId="0" fillId="0" borderId="0" xfId="0" applyFont="1" applyBorder="1">
      <alignment vertical="center"/>
    </xf>
    <xf numFmtId="0" fontId="0" fillId="0" borderId="0" xfId="0" applyNumberFormat="1" applyFont="1" applyBorder="1">
      <alignment vertical="center"/>
    </xf>
    <xf numFmtId="0" fontId="0" fillId="0" borderId="0" xfId="0" applyFont="1" applyBorder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A1" sqref="A1"/>
    </sheetView>
  </sheetViews>
  <sheetFormatPr defaultColWidth="9" defaultRowHeight="13.5" outlineLevelRow="1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15</v>
      </c>
      <c r="I2" t="s">
        <v>16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7"/>
  <sheetViews>
    <sheetView workbookViewId="0">
      <selection activeCell="A1" sqref="$A1:$XFD1048576"/>
    </sheetView>
  </sheetViews>
  <sheetFormatPr defaultColWidth="9" defaultRowHeight="13.5"/>
  <sheetData>
    <row r="1" spans="1:10">
      <c r="A1" t="s">
        <v>17</v>
      </c>
      <c r="B1" t="s">
        <v>18</v>
      </c>
      <c r="C1" t="s">
        <v>19</v>
      </c>
      <c r="D1" t="s">
        <v>20</v>
      </c>
      <c r="E1" t="s">
        <v>21</v>
      </c>
      <c r="F1" t="s">
        <v>22</v>
      </c>
      <c r="G1" t="s">
        <v>23</v>
      </c>
      <c r="H1" t="s">
        <v>24</v>
      </c>
      <c r="I1" t="s">
        <v>25</v>
      </c>
      <c r="J1" t="s">
        <v>26</v>
      </c>
    </row>
    <row r="2" spans="1:10">
      <c r="A2" t="s">
        <v>27</v>
      </c>
      <c r="B2" t="s">
        <v>28</v>
      </c>
      <c r="C2" t="s">
        <v>29</v>
      </c>
      <c r="D2" t="s">
        <v>30</v>
      </c>
      <c r="E2" t="s">
        <v>31</v>
      </c>
      <c r="F2" t="s">
        <v>32</v>
      </c>
      <c r="G2" t="s">
        <v>33</v>
      </c>
      <c r="H2" t="s">
        <v>34</v>
      </c>
      <c r="I2" t="s">
        <v>35</v>
      </c>
      <c r="J2" t="s">
        <v>36</v>
      </c>
    </row>
    <row r="3" spans="1:10">
      <c r="A3" t="s">
        <v>28</v>
      </c>
      <c r="B3" t="s">
        <v>28</v>
      </c>
      <c r="C3" t="s">
        <v>37</v>
      </c>
      <c r="D3" t="s">
        <v>37</v>
      </c>
      <c r="E3" t="s">
        <v>38</v>
      </c>
      <c r="F3" t="s">
        <v>39</v>
      </c>
      <c r="G3" t="s">
        <v>40</v>
      </c>
      <c r="H3" t="s">
        <v>41</v>
      </c>
      <c r="I3" t="s">
        <v>42</v>
      </c>
      <c r="J3" t="s">
        <v>43</v>
      </c>
    </row>
    <row r="4" spans="1:10">
      <c r="A4" t="s">
        <v>28</v>
      </c>
      <c r="B4" t="s">
        <v>28</v>
      </c>
      <c r="C4" t="s">
        <v>44</v>
      </c>
      <c r="D4" t="s">
        <v>44</v>
      </c>
      <c r="E4" t="s">
        <v>45</v>
      </c>
      <c r="F4" t="s">
        <v>46</v>
      </c>
      <c r="G4" t="s">
        <v>40</v>
      </c>
      <c r="H4" t="s">
        <v>47</v>
      </c>
      <c r="I4" t="s">
        <v>48</v>
      </c>
      <c r="J4" t="s">
        <v>49</v>
      </c>
    </row>
    <row r="5" spans="1:10">
      <c r="A5" t="s">
        <v>28</v>
      </c>
      <c r="B5" t="s">
        <v>50</v>
      </c>
      <c r="C5" t="s">
        <v>51</v>
      </c>
      <c r="D5" t="s">
        <v>51</v>
      </c>
      <c r="E5" t="s">
        <v>52</v>
      </c>
      <c r="F5" t="s">
        <v>53</v>
      </c>
      <c r="G5" t="s">
        <v>40</v>
      </c>
      <c r="H5" t="s">
        <v>54</v>
      </c>
      <c r="I5" t="s">
        <v>55</v>
      </c>
      <c r="J5" t="s">
        <v>56</v>
      </c>
    </row>
    <row r="6" spans="1:10">
      <c r="A6" t="s">
        <v>28</v>
      </c>
      <c r="B6" t="s">
        <v>57</v>
      </c>
      <c r="C6" t="s">
        <v>58</v>
      </c>
      <c r="D6" t="s">
        <v>59</v>
      </c>
      <c r="E6" t="s">
        <v>60</v>
      </c>
      <c r="F6" t="s">
        <v>61</v>
      </c>
      <c r="G6" t="s">
        <v>33</v>
      </c>
      <c r="H6" t="s">
        <v>62</v>
      </c>
      <c r="I6" t="s">
        <v>63</v>
      </c>
      <c r="J6" t="s">
        <v>64</v>
      </c>
    </row>
    <row r="7" spans="1:10">
      <c r="A7" t="s">
        <v>28</v>
      </c>
      <c r="B7" t="s">
        <v>65</v>
      </c>
      <c r="C7" t="s">
        <v>66</v>
      </c>
      <c r="D7" t="s">
        <v>66</v>
      </c>
      <c r="E7" t="s">
        <v>67</v>
      </c>
      <c r="F7" t="s">
        <v>32</v>
      </c>
      <c r="G7" t="s">
        <v>40</v>
      </c>
      <c r="H7" t="s">
        <v>68</v>
      </c>
      <c r="I7" t="s">
        <v>69</v>
      </c>
      <c r="J7" t="s">
        <v>70</v>
      </c>
    </row>
    <row r="8" spans="1:10">
      <c r="A8" t="s">
        <v>28</v>
      </c>
      <c r="B8" t="s">
        <v>65</v>
      </c>
      <c r="C8" t="s">
        <v>71</v>
      </c>
      <c r="D8" t="s">
        <v>71</v>
      </c>
      <c r="E8" t="s">
        <v>72</v>
      </c>
      <c r="F8" t="s">
        <v>73</v>
      </c>
      <c r="G8" t="s">
        <v>40</v>
      </c>
      <c r="H8" t="s">
        <v>74</v>
      </c>
      <c r="I8" t="s">
        <v>75</v>
      </c>
      <c r="J8" t="s">
        <v>76</v>
      </c>
    </row>
    <row r="9" spans="1:10">
      <c r="A9" t="s">
        <v>28</v>
      </c>
      <c r="B9" t="s">
        <v>77</v>
      </c>
      <c r="C9" t="s">
        <v>78</v>
      </c>
      <c r="D9" t="s">
        <v>79</v>
      </c>
      <c r="E9" t="s">
        <v>80</v>
      </c>
      <c r="F9" t="s">
        <v>81</v>
      </c>
      <c r="G9" t="s">
        <v>33</v>
      </c>
      <c r="H9" t="s">
        <v>82</v>
      </c>
      <c r="I9" t="s">
        <v>83</v>
      </c>
      <c r="J9" t="s">
        <v>84</v>
      </c>
    </row>
    <row r="10" spans="1:10">
      <c r="A10" t="s">
        <v>28</v>
      </c>
      <c r="B10" t="s">
        <v>28</v>
      </c>
      <c r="C10" t="s">
        <v>85</v>
      </c>
      <c r="D10" t="s">
        <v>86</v>
      </c>
      <c r="E10" t="s">
        <v>87</v>
      </c>
      <c r="F10" t="s">
        <v>88</v>
      </c>
      <c r="G10" t="s">
        <v>89</v>
      </c>
      <c r="H10" t="s">
        <v>90</v>
      </c>
      <c r="I10" t="s">
        <v>91</v>
      </c>
      <c r="J10" t="s">
        <v>92</v>
      </c>
    </row>
    <row r="11" spans="1:10">
      <c r="A11" t="s">
        <v>28</v>
      </c>
      <c r="B11" t="s">
        <v>28</v>
      </c>
      <c r="C11" t="s">
        <v>93</v>
      </c>
      <c r="D11" t="s">
        <v>93</v>
      </c>
      <c r="E11" t="s">
        <v>94</v>
      </c>
      <c r="F11" t="s">
        <v>95</v>
      </c>
      <c r="G11" t="s">
        <v>96</v>
      </c>
      <c r="H11" t="s">
        <v>97</v>
      </c>
      <c r="I11" t="s">
        <v>98</v>
      </c>
      <c r="J11" t="s">
        <v>99</v>
      </c>
    </row>
    <row r="12" spans="1:10">
      <c r="A12" t="s">
        <v>28</v>
      </c>
      <c r="B12" t="s">
        <v>28</v>
      </c>
      <c r="C12" t="s">
        <v>100</v>
      </c>
      <c r="D12" t="s">
        <v>100</v>
      </c>
      <c r="E12" t="s">
        <v>101</v>
      </c>
      <c r="F12" t="s">
        <v>102</v>
      </c>
      <c r="G12" t="s">
        <v>96</v>
      </c>
      <c r="H12" t="s">
        <v>103</v>
      </c>
      <c r="I12" t="s">
        <v>104</v>
      </c>
      <c r="J12" t="s">
        <v>105</v>
      </c>
    </row>
    <row r="13" spans="1:10">
      <c r="A13" t="s">
        <v>28</v>
      </c>
      <c r="B13" t="s">
        <v>28</v>
      </c>
      <c r="C13" t="s">
        <v>106</v>
      </c>
      <c r="D13" t="s">
        <v>106</v>
      </c>
      <c r="E13" t="s">
        <v>107</v>
      </c>
      <c r="F13" t="s">
        <v>102</v>
      </c>
      <c r="G13" t="s">
        <v>96</v>
      </c>
      <c r="H13" t="s">
        <v>108</v>
      </c>
      <c r="I13" t="s">
        <v>104</v>
      </c>
      <c r="J13" t="s">
        <v>105</v>
      </c>
    </row>
    <row r="14" spans="1:10">
      <c r="A14" t="s">
        <v>28</v>
      </c>
      <c r="B14" t="s">
        <v>50</v>
      </c>
      <c r="C14" t="s">
        <v>109</v>
      </c>
      <c r="D14" t="s">
        <v>110</v>
      </c>
      <c r="E14" t="s">
        <v>111</v>
      </c>
      <c r="F14" t="s">
        <v>112</v>
      </c>
      <c r="G14" t="s">
        <v>89</v>
      </c>
      <c r="H14" t="s">
        <v>113</v>
      </c>
      <c r="I14" t="s">
        <v>114</v>
      </c>
      <c r="J14" t="s">
        <v>115</v>
      </c>
    </row>
    <row r="15" spans="1:10">
      <c r="A15" t="s">
        <v>28</v>
      </c>
      <c r="B15" t="s">
        <v>65</v>
      </c>
      <c r="C15" t="s">
        <v>116</v>
      </c>
      <c r="D15" t="s">
        <v>116</v>
      </c>
      <c r="E15" t="s">
        <v>117</v>
      </c>
      <c r="F15" t="s">
        <v>73</v>
      </c>
      <c r="G15" t="s">
        <v>96</v>
      </c>
      <c r="H15" t="s">
        <v>118</v>
      </c>
      <c r="I15" t="s">
        <v>75</v>
      </c>
      <c r="J15" t="s">
        <v>76</v>
      </c>
    </row>
    <row r="16" spans="1:10">
      <c r="A16" t="s">
        <v>28</v>
      </c>
      <c r="B16" t="s">
        <v>50</v>
      </c>
      <c r="C16" t="s">
        <v>119</v>
      </c>
      <c r="D16" t="s">
        <v>119</v>
      </c>
      <c r="E16" t="s">
        <v>120</v>
      </c>
      <c r="F16" t="s">
        <v>121</v>
      </c>
      <c r="G16" t="s">
        <v>96</v>
      </c>
      <c r="H16" t="s">
        <v>122</v>
      </c>
      <c r="I16" t="s">
        <v>123</v>
      </c>
      <c r="J16" t="s">
        <v>124</v>
      </c>
    </row>
    <row r="17" spans="1:10">
      <c r="A17" t="s">
        <v>28</v>
      </c>
      <c r="B17" t="s">
        <v>65</v>
      </c>
      <c r="C17" t="s">
        <v>125</v>
      </c>
      <c r="D17" t="s">
        <v>125</v>
      </c>
      <c r="E17" t="s">
        <v>126</v>
      </c>
      <c r="F17" t="s">
        <v>73</v>
      </c>
      <c r="G17" t="s">
        <v>96</v>
      </c>
      <c r="H17" t="s">
        <v>127</v>
      </c>
      <c r="I17" t="s">
        <v>75</v>
      </c>
      <c r="J17" t="s">
        <v>76</v>
      </c>
    </row>
    <row r="18" spans="1:10">
      <c r="A18" t="s">
        <v>28</v>
      </c>
      <c r="B18" t="s">
        <v>28</v>
      </c>
      <c r="C18" t="s">
        <v>128</v>
      </c>
      <c r="D18" t="s">
        <v>128</v>
      </c>
      <c r="E18" t="s">
        <v>129</v>
      </c>
      <c r="F18" t="s">
        <v>88</v>
      </c>
      <c r="G18" t="s">
        <v>130</v>
      </c>
      <c r="H18" t="s">
        <v>131</v>
      </c>
      <c r="I18" t="s">
        <v>132</v>
      </c>
      <c r="J18" t="s">
        <v>133</v>
      </c>
    </row>
    <row r="19" spans="1:10">
      <c r="A19" t="s">
        <v>28</v>
      </c>
      <c r="B19" t="s">
        <v>28</v>
      </c>
      <c r="C19" t="s">
        <v>134</v>
      </c>
      <c r="D19" t="s">
        <v>135</v>
      </c>
      <c r="E19" t="s">
        <v>136</v>
      </c>
      <c r="F19" t="s">
        <v>137</v>
      </c>
      <c r="G19" t="s">
        <v>138</v>
      </c>
      <c r="H19" t="s">
        <v>139</v>
      </c>
      <c r="I19" t="s">
        <v>140</v>
      </c>
      <c r="J19" t="s">
        <v>141</v>
      </c>
    </row>
    <row r="20" spans="1:10">
      <c r="A20" t="s">
        <v>28</v>
      </c>
      <c r="B20" t="s">
        <v>28</v>
      </c>
      <c r="C20" t="s">
        <v>142</v>
      </c>
      <c r="D20" t="s">
        <v>142</v>
      </c>
      <c r="E20" t="s">
        <v>143</v>
      </c>
      <c r="F20" t="s">
        <v>144</v>
      </c>
      <c r="G20" t="s">
        <v>130</v>
      </c>
      <c r="H20" t="s">
        <v>145</v>
      </c>
      <c r="I20" t="s">
        <v>146</v>
      </c>
      <c r="J20" t="s">
        <v>147</v>
      </c>
    </row>
    <row r="21" spans="1:10">
      <c r="A21" t="s">
        <v>28</v>
      </c>
      <c r="B21" t="s">
        <v>28</v>
      </c>
      <c r="C21" t="s">
        <v>148</v>
      </c>
      <c r="D21" t="s">
        <v>148</v>
      </c>
      <c r="E21" t="s">
        <v>149</v>
      </c>
      <c r="F21" t="s">
        <v>150</v>
      </c>
      <c r="G21" t="s">
        <v>130</v>
      </c>
      <c r="H21" t="s">
        <v>151</v>
      </c>
      <c r="I21" t="s">
        <v>152</v>
      </c>
      <c r="J21" t="s">
        <v>153</v>
      </c>
    </row>
    <row r="22" spans="1:10">
      <c r="A22" t="s">
        <v>28</v>
      </c>
      <c r="B22" t="s">
        <v>28</v>
      </c>
      <c r="C22" t="s">
        <v>154</v>
      </c>
      <c r="D22" t="s">
        <v>154</v>
      </c>
      <c r="E22" t="s">
        <v>155</v>
      </c>
      <c r="F22" t="s">
        <v>150</v>
      </c>
      <c r="G22" t="s">
        <v>130</v>
      </c>
      <c r="H22" t="s">
        <v>156</v>
      </c>
      <c r="I22" t="s">
        <v>152</v>
      </c>
      <c r="J22" t="s">
        <v>153</v>
      </c>
    </row>
    <row r="23" spans="1:10">
      <c r="A23" t="s">
        <v>28</v>
      </c>
      <c r="B23" t="s">
        <v>65</v>
      </c>
      <c r="C23" t="s">
        <v>157</v>
      </c>
      <c r="D23" t="s">
        <v>157</v>
      </c>
      <c r="E23" t="s">
        <v>158</v>
      </c>
      <c r="F23" t="s">
        <v>32</v>
      </c>
      <c r="G23" t="s">
        <v>130</v>
      </c>
      <c r="H23" t="s">
        <v>118</v>
      </c>
      <c r="I23" t="s">
        <v>75</v>
      </c>
      <c r="J23" t="s">
        <v>76</v>
      </c>
    </row>
    <row r="24" spans="1:10">
      <c r="A24" t="s">
        <v>28</v>
      </c>
      <c r="B24" t="s">
        <v>65</v>
      </c>
      <c r="C24" t="s">
        <v>159</v>
      </c>
      <c r="D24" t="s">
        <v>159</v>
      </c>
      <c r="E24" t="s">
        <v>160</v>
      </c>
      <c r="F24" t="s">
        <v>102</v>
      </c>
      <c r="G24" t="s">
        <v>130</v>
      </c>
      <c r="H24" t="s">
        <v>161</v>
      </c>
      <c r="I24" t="s">
        <v>162</v>
      </c>
      <c r="J24" t="s">
        <v>163</v>
      </c>
    </row>
    <row r="25" spans="1:10">
      <c r="A25" t="s">
        <v>28</v>
      </c>
      <c r="B25" t="s">
        <v>28</v>
      </c>
      <c r="C25" t="s">
        <v>164</v>
      </c>
      <c r="D25" t="s">
        <v>164</v>
      </c>
      <c r="E25" t="s">
        <v>165</v>
      </c>
      <c r="F25" t="s">
        <v>166</v>
      </c>
      <c r="G25" t="s">
        <v>167</v>
      </c>
      <c r="H25" t="s">
        <v>168</v>
      </c>
      <c r="I25" t="s">
        <v>169</v>
      </c>
      <c r="J25" t="s">
        <v>170</v>
      </c>
    </row>
    <row r="26" spans="1:10">
      <c r="A26" t="s">
        <v>28</v>
      </c>
      <c r="B26" t="s">
        <v>28</v>
      </c>
      <c r="C26" t="s">
        <v>171</v>
      </c>
      <c r="D26" t="s">
        <v>171</v>
      </c>
      <c r="E26" t="s">
        <v>172</v>
      </c>
      <c r="F26" t="s">
        <v>81</v>
      </c>
      <c r="G26" t="s">
        <v>167</v>
      </c>
      <c r="H26" t="s">
        <v>173</v>
      </c>
      <c r="I26" t="s">
        <v>174</v>
      </c>
      <c r="J26" t="s">
        <v>175</v>
      </c>
    </row>
    <row r="27" spans="1:10">
      <c r="A27" t="s">
        <v>28</v>
      </c>
      <c r="B27" t="s">
        <v>28</v>
      </c>
      <c r="C27" t="s">
        <v>176</v>
      </c>
      <c r="D27" t="s">
        <v>177</v>
      </c>
      <c r="E27" t="s">
        <v>178</v>
      </c>
      <c r="F27" t="s">
        <v>179</v>
      </c>
      <c r="G27" t="s">
        <v>180</v>
      </c>
      <c r="H27" t="s">
        <v>181</v>
      </c>
      <c r="I27" t="s">
        <v>182</v>
      </c>
      <c r="J27" t="s">
        <v>183</v>
      </c>
    </row>
    <row r="28" spans="1:10">
      <c r="A28" t="s">
        <v>28</v>
      </c>
      <c r="B28" t="s">
        <v>28</v>
      </c>
      <c r="C28" t="s">
        <v>184</v>
      </c>
      <c r="D28" t="s">
        <v>184</v>
      </c>
      <c r="E28" t="s">
        <v>185</v>
      </c>
      <c r="F28" t="s">
        <v>179</v>
      </c>
      <c r="G28" t="s">
        <v>167</v>
      </c>
      <c r="H28" t="s">
        <v>186</v>
      </c>
      <c r="I28" t="s">
        <v>187</v>
      </c>
      <c r="J28" t="s">
        <v>188</v>
      </c>
    </row>
    <row r="29" spans="1:10">
      <c r="A29" t="s">
        <v>28</v>
      </c>
      <c r="B29" t="s">
        <v>28</v>
      </c>
      <c r="C29" t="s">
        <v>189</v>
      </c>
      <c r="D29" t="s">
        <v>189</v>
      </c>
      <c r="E29" t="s">
        <v>190</v>
      </c>
      <c r="F29" t="s">
        <v>121</v>
      </c>
      <c r="G29" t="s">
        <v>167</v>
      </c>
      <c r="H29" t="s">
        <v>191</v>
      </c>
      <c r="I29" t="s">
        <v>192</v>
      </c>
      <c r="J29" t="s">
        <v>193</v>
      </c>
    </row>
    <row r="30" spans="1:10">
      <c r="A30" t="s">
        <v>28</v>
      </c>
      <c r="B30" t="s">
        <v>28</v>
      </c>
      <c r="C30" t="s">
        <v>194</v>
      </c>
      <c r="D30" t="s">
        <v>194</v>
      </c>
      <c r="E30" t="s">
        <v>195</v>
      </c>
      <c r="F30" t="s">
        <v>196</v>
      </c>
      <c r="G30" t="s">
        <v>167</v>
      </c>
      <c r="H30" t="s">
        <v>197</v>
      </c>
      <c r="I30" t="s">
        <v>198</v>
      </c>
      <c r="J30" t="s">
        <v>199</v>
      </c>
    </row>
    <row r="31" spans="1:10">
      <c r="A31" t="s">
        <v>28</v>
      </c>
      <c r="B31" t="s">
        <v>28</v>
      </c>
      <c r="C31" t="s">
        <v>200</v>
      </c>
      <c r="D31" t="s">
        <v>200</v>
      </c>
      <c r="E31" t="s">
        <v>201</v>
      </c>
      <c r="F31" t="s">
        <v>202</v>
      </c>
      <c r="G31" t="s">
        <v>167</v>
      </c>
      <c r="H31" t="s">
        <v>203</v>
      </c>
      <c r="I31" t="s">
        <v>204</v>
      </c>
      <c r="J31" t="s">
        <v>205</v>
      </c>
    </row>
    <row r="32" spans="1:10">
      <c r="A32" t="s">
        <v>28</v>
      </c>
      <c r="B32" t="s">
        <v>28</v>
      </c>
      <c r="C32" t="s">
        <v>206</v>
      </c>
      <c r="D32" t="s">
        <v>206</v>
      </c>
      <c r="E32" t="s">
        <v>207</v>
      </c>
      <c r="F32" t="s">
        <v>208</v>
      </c>
      <c r="G32" t="s">
        <v>167</v>
      </c>
      <c r="H32" t="s">
        <v>209</v>
      </c>
      <c r="I32" t="s">
        <v>210</v>
      </c>
      <c r="J32" t="s">
        <v>211</v>
      </c>
    </row>
    <row r="33" spans="1:10">
      <c r="A33" t="s">
        <v>28</v>
      </c>
      <c r="B33" t="s">
        <v>65</v>
      </c>
      <c r="C33" t="s">
        <v>212</v>
      </c>
      <c r="D33" t="s">
        <v>213</v>
      </c>
      <c r="E33" t="s">
        <v>214</v>
      </c>
      <c r="F33" t="s">
        <v>215</v>
      </c>
      <c r="G33" t="s">
        <v>216</v>
      </c>
      <c r="H33" t="s">
        <v>217</v>
      </c>
      <c r="I33" t="s">
        <v>218</v>
      </c>
      <c r="J33" t="s">
        <v>219</v>
      </c>
    </row>
    <row r="34" spans="1:10">
      <c r="A34" t="s">
        <v>28</v>
      </c>
      <c r="B34" t="s">
        <v>65</v>
      </c>
      <c r="C34" t="s">
        <v>220</v>
      </c>
      <c r="D34" t="s">
        <v>221</v>
      </c>
      <c r="E34" t="s">
        <v>222</v>
      </c>
      <c r="F34" t="s">
        <v>215</v>
      </c>
      <c r="G34" t="s">
        <v>216</v>
      </c>
      <c r="H34" t="s">
        <v>223</v>
      </c>
      <c r="I34" t="s">
        <v>218</v>
      </c>
      <c r="J34" t="s">
        <v>219</v>
      </c>
    </row>
    <row r="35" spans="1:10">
      <c r="A35" t="s">
        <v>28</v>
      </c>
      <c r="B35" t="s">
        <v>77</v>
      </c>
      <c r="C35" t="s">
        <v>224</v>
      </c>
      <c r="D35" t="s">
        <v>225</v>
      </c>
      <c r="E35" t="s">
        <v>226</v>
      </c>
      <c r="F35" t="s">
        <v>46</v>
      </c>
      <c r="G35" t="s">
        <v>227</v>
      </c>
      <c r="H35" t="s">
        <v>228</v>
      </c>
      <c r="I35" t="s">
        <v>229</v>
      </c>
      <c r="J35" t="s">
        <v>230</v>
      </c>
    </row>
    <row r="36" spans="1:10">
      <c r="A36" t="s">
        <v>28</v>
      </c>
      <c r="B36" t="s">
        <v>28</v>
      </c>
      <c r="C36" t="s">
        <v>231</v>
      </c>
      <c r="D36" t="s">
        <v>232</v>
      </c>
      <c r="E36" t="s">
        <v>233</v>
      </c>
      <c r="F36" t="s">
        <v>234</v>
      </c>
      <c r="G36" t="s">
        <v>235</v>
      </c>
      <c r="H36" t="s">
        <v>236</v>
      </c>
      <c r="I36" t="s">
        <v>237</v>
      </c>
      <c r="J36" t="s">
        <v>238</v>
      </c>
    </row>
    <row r="37" spans="1:10">
      <c r="A37" t="s">
        <v>28</v>
      </c>
      <c r="B37" t="s">
        <v>28</v>
      </c>
      <c r="C37" t="s">
        <v>239</v>
      </c>
      <c r="D37" t="s">
        <v>239</v>
      </c>
      <c r="E37" t="s">
        <v>240</v>
      </c>
      <c r="F37" t="s">
        <v>32</v>
      </c>
      <c r="G37" t="s">
        <v>241</v>
      </c>
      <c r="H37" t="s">
        <v>242</v>
      </c>
      <c r="I37" t="s">
        <v>243</v>
      </c>
      <c r="J37" t="s">
        <v>244</v>
      </c>
    </row>
    <row r="38" spans="1:10">
      <c r="A38" t="s">
        <v>245</v>
      </c>
      <c r="B38" t="s">
        <v>28</v>
      </c>
      <c r="C38" t="s">
        <v>246</v>
      </c>
      <c r="D38" t="s">
        <v>246</v>
      </c>
      <c r="E38" t="s">
        <v>247</v>
      </c>
      <c r="F38" t="s">
        <v>150</v>
      </c>
      <c r="G38" t="s">
        <v>241</v>
      </c>
      <c r="H38" t="s">
        <v>248</v>
      </c>
      <c r="I38" t="s">
        <v>249</v>
      </c>
      <c r="J38" t="s">
        <v>250</v>
      </c>
    </row>
    <row r="39" spans="1:10">
      <c r="A39" t="s">
        <v>28</v>
      </c>
      <c r="B39" t="s">
        <v>28</v>
      </c>
      <c r="C39" t="s">
        <v>251</v>
      </c>
      <c r="D39" t="s">
        <v>251</v>
      </c>
      <c r="E39" t="s">
        <v>252</v>
      </c>
      <c r="F39" t="s">
        <v>253</v>
      </c>
      <c r="G39" t="s">
        <v>241</v>
      </c>
      <c r="H39" t="s">
        <v>254</v>
      </c>
      <c r="I39" t="s">
        <v>255</v>
      </c>
      <c r="J39" t="s">
        <v>256</v>
      </c>
    </row>
    <row r="40" spans="1:10">
      <c r="A40" t="s">
        <v>28</v>
      </c>
      <c r="B40" t="s">
        <v>28</v>
      </c>
      <c r="C40" t="s">
        <v>257</v>
      </c>
      <c r="D40" t="s">
        <v>257</v>
      </c>
      <c r="E40" t="s">
        <v>258</v>
      </c>
      <c r="F40" t="s">
        <v>88</v>
      </c>
      <c r="G40" t="s">
        <v>241</v>
      </c>
      <c r="H40" t="s">
        <v>259</v>
      </c>
      <c r="I40" t="s">
        <v>260</v>
      </c>
      <c r="J40" t="s">
        <v>261</v>
      </c>
    </row>
    <row r="41" spans="1:10">
      <c r="A41" t="s">
        <v>28</v>
      </c>
      <c r="B41" t="s">
        <v>28</v>
      </c>
      <c r="C41" t="s">
        <v>262</v>
      </c>
      <c r="D41" t="s">
        <v>262</v>
      </c>
      <c r="E41" t="s">
        <v>263</v>
      </c>
      <c r="F41" t="s">
        <v>264</v>
      </c>
      <c r="G41" t="s">
        <v>241</v>
      </c>
      <c r="H41" t="s">
        <v>265</v>
      </c>
      <c r="I41" t="s">
        <v>266</v>
      </c>
      <c r="J41" t="s">
        <v>267</v>
      </c>
    </row>
    <row r="42" spans="1:10">
      <c r="A42" t="s">
        <v>28</v>
      </c>
      <c r="B42" t="s">
        <v>28</v>
      </c>
      <c r="C42" t="s">
        <v>268</v>
      </c>
      <c r="D42" t="s">
        <v>268</v>
      </c>
      <c r="E42" t="s">
        <v>269</v>
      </c>
      <c r="F42" t="s">
        <v>150</v>
      </c>
      <c r="G42" t="s">
        <v>241</v>
      </c>
      <c r="H42" t="s">
        <v>270</v>
      </c>
      <c r="I42" t="s">
        <v>271</v>
      </c>
      <c r="J42" t="s">
        <v>272</v>
      </c>
    </row>
    <row r="43" spans="1:10">
      <c r="A43" t="s">
        <v>28</v>
      </c>
      <c r="B43" t="s">
        <v>65</v>
      </c>
      <c r="C43" t="s">
        <v>273</v>
      </c>
      <c r="D43" t="s">
        <v>273</v>
      </c>
      <c r="E43" t="s">
        <v>274</v>
      </c>
      <c r="F43" t="s">
        <v>150</v>
      </c>
      <c r="G43" t="s">
        <v>241</v>
      </c>
      <c r="H43" t="s">
        <v>275</v>
      </c>
      <c r="I43" t="s">
        <v>276</v>
      </c>
      <c r="J43" t="s">
        <v>277</v>
      </c>
    </row>
    <row r="44" spans="1:10">
      <c r="A44" t="s">
        <v>28</v>
      </c>
      <c r="B44" t="s">
        <v>28</v>
      </c>
      <c r="C44" t="s">
        <v>278</v>
      </c>
      <c r="D44" t="s">
        <v>278</v>
      </c>
      <c r="E44" t="s">
        <v>279</v>
      </c>
      <c r="F44" t="s">
        <v>280</v>
      </c>
      <c r="G44" t="s">
        <v>281</v>
      </c>
      <c r="H44" t="s">
        <v>282</v>
      </c>
      <c r="I44" t="s">
        <v>283</v>
      </c>
      <c r="J44" t="s">
        <v>284</v>
      </c>
    </row>
    <row r="45" spans="1:10">
      <c r="A45" t="s">
        <v>28</v>
      </c>
      <c r="B45" t="s">
        <v>28</v>
      </c>
      <c r="C45" t="s">
        <v>285</v>
      </c>
      <c r="D45" t="s">
        <v>286</v>
      </c>
      <c r="E45" t="s">
        <v>287</v>
      </c>
      <c r="F45" t="s">
        <v>288</v>
      </c>
      <c r="G45" t="s">
        <v>289</v>
      </c>
      <c r="H45" t="s">
        <v>290</v>
      </c>
      <c r="I45" t="s">
        <v>291</v>
      </c>
      <c r="J45" t="s">
        <v>292</v>
      </c>
    </row>
    <row r="46" spans="1:10">
      <c r="A46" t="s">
        <v>28</v>
      </c>
      <c r="B46" t="s">
        <v>28</v>
      </c>
      <c r="C46" t="s">
        <v>293</v>
      </c>
      <c r="D46" t="s">
        <v>293</v>
      </c>
      <c r="E46" t="s">
        <v>294</v>
      </c>
      <c r="F46" t="s">
        <v>295</v>
      </c>
      <c r="G46" t="s">
        <v>281</v>
      </c>
      <c r="H46" t="s">
        <v>296</v>
      </c>
      <c r="I46" t="s">
        <v>297</v>
      </c>
      <c r="J46" t="s">
        <v>298</v>
      </c>
    </row>
    <row r="47" spans="1:10">
      <c r="A47" t="s">
        <v>28</v>
      </c>
      <c r="B47" t="s">
        <v>28</v>
      </c>
      <c r="C47" t="s">
        <v>299</v>
      </c>
      <c r="D47" t="s">
        <v>300</v>
      </c>
      <c r="E47" t="s">
        <v>301</v>
      </c>
      <c r="F47" t="s">
        <v>302</v>
      </c>
      <c r="G47" t="s">
        <v>289</v>
      </c>
      <c r="H47" t="s">
        <v>303</v>
      </c>
      <c r="I47" t="s">
        <v>304</v>
      </c>
      <c r="J47" t="s">
        <v>305</v>
      </c>
    </row>
    <row r="48" spans="1:10">
      <c r="A48" t="s">
        <v>306</v>
      </c>
      <c r="B48" t="s">
        <v>28</v>
      </c>
      <c r="C48" t="s">
        <v>307</v>
      </c>
      <c r="D48" t="s">
        <v>307</v>
      </c>
      <c r="E48" t="s">
        <v>308</v>
      </c>
      <c r="F48" t="s">
        <v>309</v>
      </c>
      <c r="G48" t="s">
        <v>281</v>
      </c>
      <c r="H48" t="s">
        <v>310</v>
      </c>
      <c r="I48" t="s">
        <v>311</v>
      </c>
      <c r="J48" t="s">
        <v>312</v>
      </c>
    </row>
    <row r="49" spans="1:10">
      <c r="A49" t="s">
        <v>28</v>
      </c>
      <c r="B49" t="s">
        <v>28</v>
      </c>
      <c r="C49" t="s">
        <v>313</v>
      </c>
      <c r="D49" t="s">
        <v>313</v>
      </c>
      <c r="E49" t="s">
        <v>314</v>
      </c>
      <c r="F49" t="s">
        <v>315</v>
      </c>
      <c r="G49" t="s">
        <v>281</v>
      </c>
      <c r="H49" t="s">
        <v>316</v>
      </c>
      <c r="I49" t="s">
        <v>317</v>
      </c>
      <c r="J49" t="s">
        <v>318</v>
      </c>
    </row>
    <row r="50" spans="1:10">
      <c r="A50" t="s">
        <v>28</v>
      </c>
      <c r="B50" t="s">
        <v>28</v>
      </c>
      <c r="C50" t="s">
        <v>319</v>
      </c>
      <c r="D50" t="s">
        <v>319</v>
      </c>
      <c r="E50" t="s">
        <v>320</v>
      </c>
      <c r="F50" t="s">
        <v>321</v>
      </c>
      <c r="G50" t="s">
        <v>281</v>
      </c>
      <c r="H50" t="s">
        <v>322</v>
      </c>
      <c r="I50" t="s">
        <v>323</v>
      </c>
      <c r="J50" t="s">
        <v>324</v>
      </c>
    </row>
    <row r="51" spans="1:10">
      <c r="A51" t="s">
        <v>28</v>
      </c>
      <c r="B51" t="s">
        <v>28</v>
      </c>
      <c r="C51" t="s">
        <v>325</v>
      </c>
      <c r="D51" t="s">
        <v>325</v>
      </c>
      <c r="E51" t="s">
        <v>326</v>
      </c>
      <c r="F51" t="s">
        <v>88</v>
      </c>
      <c r="G51" t="s">
        <v>281</v>
      </c>
      <c r="H51" t="s">
        <v>327</v>
      </c>
      <c r="I51" t="s">
        <v>328</v>
      </c>
      <c r="J51" t="s">
        <v>329</v>
      </c>
    </row>
    <row r="52" spans="1:10">
      <c r="A52" t="s">
        <v>28</v>
      </c>
      <c r="B52" t="s">
        <v>65</v>
      </c>
      <c r="C52" t="s">
        <v>330</v>
      </c>
      <c r="D52" t="s">
        <v>330</v>
      </c>
      <c r="E52" t="s">
        <v>331</v>
      </c>
      <c r="F52" t="s">
        <v>332</v>
      </c>
      <c r="G52" t="s">
        <v>281</v>
      </c>
      <c r="H52" t="s">
        <v>333</v>
      </c>
      <c r="I52" t="s">
        <v>334</v>
      </c>
      <c r="J52" t="s">
        <v>335</v>
      </c>
    </row>
    <row r="53" spans="1:10">
      <c r="A53" t="s">
        <v>28</v>
      </c>
      <c r="B53" t="s">
        <v>65</v>
      </c>
      <c r="C53" t="s">
        <v>336</v>
      </c>
      <c r="D53" t="s">
        <v>336</v>
      </c>
      <c r="E53" t="s">
        <v>337</v>
      </c>
      <c r="F53" t="s">
        <v>338</v>
      </c>
      <c r="G53" t="s">
        <v>281</v>
      </c>
      <c r="H53" t="s">
        <v>339</v>
      </c>
      <c r="I53" t="s">
        <v>340</v>
      </c>
      <c r="J53" t="s">
        <v>341</v>
      </c>
    </row>
    <row r="54" spans="1:10">
      <c r="A54" t="s">
        <v>28</v>
      </c>
      <c r="B54" t="s">
        <v>28</v>
      </c>
      <c r="C54" t="s">
        <v>342</v>
      </c>
      <c r="D54" t="s">
        <v>342</v>
      </c>
      <c r="E54" t="s">
        <v>343</v>
      </c>
      <c r="F54" t="s">
        <v>344</v>
      </c>
      <c r="G54" t="s">
        <v>345</v>
      </c>
      <c r="H54" t="s">
        <v>346</v>
      </c>
      <c r="I54" t="s">
        <v>347</v>
      </c>
      <c r="J54" t="s">
        <v>348</v>
      </c>
    </row>
    <row r="55" spans="1:10">
      <c r="A55" t="s">
        <v>28</v>
      </c>
      <c r="B55" t="s">
        <v>28</v>
      </c>
      <c r="C55" t="s">
        <v>349</v>
      </c>
      <c r="D55" t="s">
        <v>349</v>
      </c>
      <c r="E55" t="s">
        <v>350</v>
      </c>
      <c r="F55" t="s">
        <v>32</v>
      </c>
      <c r="G55" t="s">
        <v>345</v>
      </c>
      <c r="H55" t="s">
        <v>351</v>
      </c>
      <c r="I55" t="s">
        <v>352</v>
      </c>
      <c r="J55" t="s">
        <v>353</v>
      </c>
    </row>
    <row r="56" spans="1:10">
      <c r="A56" t="s">
        <v>28</v>
      </c>
      <c r="B56" t="s">
        <v>28</v>
      </c>
      <c r="C56" t="s">
        <v>354</v>
      </c>
      <c r="D56" t="s">
        <v>354</v>
      </c>
      <c r="E56" t="s">
        <v>355</v>
      </c>
      <c r="F56" t="s">
        <v>356</v>
      </c>
      <c r="G56" t="s">
        <v>345</v>
      </c>
      <c r="H56" t="s">
        <v>357</v>
      </c>
      <c r="I56" t="s">
        <v>358</v>
      </c>
      <c r="J56" t="s">
        <v>359</v>
      </c>
    </row>
    <row r="57" spans="1:10">
      <c r="A57" t="s">
        <v>28</v>
      </c>
      <c r="B57" t="s">
        <v>28</v>
      </c>
      <c r="C57" t="s">
        <v>360</v>
      </c>
      <c r="D57" t="s">
        <v>361</v>
      </c>
      <c r="E57" t="s">
        <v>362</v>
      </c>
      <c r="F57" t="s">
        <v>363</v>
      </c>
      <c r="G57" t="s">
        <v>364</v>
      </c>
      <c r="H57" t="s">
        <v>365</v>
      </c>
      <c r="I57" t="s">
        <v>366</v>
      </c>
      <c r="J57" t="s">
        <v>367</v>
      </c>
    </row>
    <row r="58" spans="1:10">
      <c r="A58" t="s">
        <v>28</v>
      </c>
      <c r="B58" t="s">
        <v>28</v>
      </c>
      <c r="C58" t="s">
        <v>368</v>
      </c>
      <c r="D58" t="s">
        <v>368</v>
      </c>
      <c r="E58" t="s">
        <v>369</v>
      </c>
      <c r="F58" t="s">
        <v>370</v>
      </c>
      <c r="G58" t="s">
        <v>345</v>
      </c>
      <c r="H58" t="s">
        <v>371</v>
      </c>
      <c r="I58" t="s">
        <v>372</v>
      </c>
      <c r="J58" t="s">
        <v>373</v>
      </c>
    </row>
    <row r="59" spans="1:10">
      <c r="A59" t="s">
        <v>28</v>
      </c>
      <c r="B59" t="s">
        <v>28</v>
      </c>
      <c r="C59" t="s">
        <v>374</v>
      </c>
      <c r="D59" t="s">
        <v>374</v>
      </c>
      <c r="E59" t="s">
        <v>375</v>
      </c>
      <c r="F59" t="s">
        <v>376</v>
      </c>
      <c r="G59" t="s">
        <v>345</v>
      </c>
      <c r="H59" t="s">
        <v>377</v>
      </c>
      <c r="I59" t="s">
        <v>334</v>
      </c>
      <c r="J59" t="s">
        <v>335</v>
      </c>
    </row>
    <row r="60" spans="1:10">
      <c r="A60" t="s">
        <v>28</v>
      </c>
      <c r="B60" t="s">
        <v>28</v>
      </c>
      <c r="C60" t="s">
        <v>378</v>
      </c>
      <c r="D60" t="s">
        <v>378</v>
      </c>
      <c r="E60" t="s">
        <v>379</v>
      </c>
      <c r="F60" t="s">
        <v>32</v>
      </c>
      <c r="G60" t="s">
        <v>345</v>
      </c>
      <c r="H60" t="s">
        <v>380</v>
      </c>
      <c r="I60" t="s">
        <v>381</v>
      </c>
      <c r="J60" t="s">
        <v>382</v>
      </c>
    </row>
    <row r="61" spans="1:10">
      <c r="A61" t="s">
        <v>28</v>
      </c>
      <c r="B61" t="s">
        <v>28</v>
      </c>
      <c r="C61" t="s">
        <v>383</v>
      </c>
      <c r="D61" t="s">
        <v>384</v>
      </c>
      <c r="E61" t="s">
        <v>385</v>
      </c>
      <c r="F61" t="s">
        <v>386</v>
      </c>
      <c r="G61" t="s">
        <v>387</v>
      </c>
      <c r="H61" t="s">
        <v>388</v>
      </c>
      <c r="I61" t="s">
        <v>389</v>
      </c>
      <c r="J61" t="s">
        <v>390</v>
      </c>
    </row>
    <row r="62" spans="1:10">
      <c r="A62" t="s">
        <v>28</v>
      </c>
      <c r="B62" t="s">
        <v>28</v>
      </c>
      <c r="C62" t="s">
        <v>391</v>
      </c>
      <c r="D62" t="s">
        <v>391</v>
      </c>
      <c r="E62" t="s">
        <v>392</v>
      </c>
      <c r="F62" t="s">
        <v>288</v>
      </c>
      <c r="G62" t="s">
        <v>345</v>
      </c>
      <c r="H62" t="s">
        <v>393</v>
      </c>
      <c r="I62" t="s">
        <v>394</v>
      </c>
      <c r="J62" t="s">
        <v>395</v>
      </c>
    </row>
    <row r="63" spans="1:10">
      <c r="A63" t="s">
        <v>28</v>
      </c>
      <c r="B63" t="s">
        <v>28</v>
      </c>
      <c r="C63" t="s">
        <v>396</v>
      </c>
      <c r="D63" t="s">
        <v>396</v>
      </c>
      <c r="E63" t="s">
        <v>397</v>
      </c>
      <c r="F63" t="s">
        <v>102</v>
      </c>
      <c r="G63" t="s">
        <v>345</v>
      </c>
      <c r="H63" t="s">
        <v>398</v>
      </c>
      <c r="I63" t="s">
        <v>399</v>
      </c>
      <c r="J63" t="s">
        <v>400</v>
      </c>
    </row>
    <row r="64" spans="1:10">
      <c r="A64" t="s">
        <v>28</v>
      </c>
      <c r="B64" t="s">
        <v>65</v>
      </c>
      <c r="C64" t="s">
        <v>401</v>
      </c>
      <c r="D64" t="s">
        <v>401</v>
      </c>
      <c r="E64" t="s">
        <v>402</v>
      </c>
      <c r="F64" t="s">
        <v>73</v>
      </c>
      <c r="G64" t="s">
        <v>345</v>
      </c>
      <c r="H64" t="s">
        <v>403</v>
      </c>
      <c r="I64" t="s">
        <v>404</v>
      </c>
      <c r="J64" t="s">
        <v>405</v>
      </c>
    </row>
    <row r="65" spans="1:10">
      <c r="A65" t="s">
        <v>28</v>
      </c>
      <c r="B65" t="s">
        <v>65</v>
      </c>
      <c r="C65" t="s">
        <v>406</v>
      </c>
      <c r="D65" t="s">
        <v>406</v>
      </c>
      <c r="E65" t="s">
        <v>407</v>
      </c>
      <c r="F65" t="s">
        <v>288</v>
      </c>
      <c r="G65" t="s">
        <v>345</v>
      </c>
      <c r="H65" t="s">
        <v>408</v>
      </c>
      <c r="I65" t="s">
        <v>409</v>
      </c>
      <c r="J65" t="s">
        <v>410</v>
      </c>
    </row>
    <row r="66" spans="1:10">
      <c r="A66" t="s">
        <v>411</v>
      </c>
      <c r="B66" t="s">
        <v>412</v>
      </c>
      <c r="C66" t="s">
        <v>413</v>
      </c>
      <c r="D66" t="s">
        <v>413</v>
      </c>
      <c r="E66" t="s">
        <v>414</v>
      </c>
      <c r="F66" t="s">
        <v>150</v>
      </c>
      <c r="G66" t="s">
        <v>345</v>
      </c>
      <c r="H66" t="s">
        <v>415</v>
      </c>
      <c r="I66" t="s">
        <v>416</v>
      </c>
      <c r="J66" t="s">
        <v>417</v>
      </c>
    </row>
    <row r="67" spans="1:10">
      <c r="A67" t="s">
        <v>28</v>
      </c>
      <c r="B67" t="s">
        <v>418</v>
      </c>
      <c r="C67" t="s">
        <v>419</v>
      </c>
      <c r="D67" t="s">
        <v>420</v>
      </c>
      <c r="E67" t="s">
        <v>421</v>
      </c>
      <c r="F67" t="s">
        <v>422</v>
      </c>
      <c r="G67" t="s">
        <v>387</v>
      </c>
      <c r="H67" t="s">
        <v>423</v>
      </c>
      <c r="I67" t="s">
        <v>424</v>
      </c>
      <c r="J67" t="s">
        <v>425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workbookViewId="0">
      <selection activeCell="J2" sqref="J2:J6"/>
    </sheetView>
  </sheetViews>
  <sheetFormatPr defaultColWidth="9" defaultRowHeight="13.5" outlineLevelRow="5"/>
  <sheetData>
    <row r="1" spans="1:10">
      <c r="A1" t="s">
        <v>17</v>
      </c>
      <c r="B1" t="s">
        <v>18</v>
      </c>
      <c r="C1" t="s">
        <v>19</v>
      </c>
      <c r="D1" t="s">
        <v>20</v>
      </c>
      <c r="E1" t="s">
        <v>21</v>
      </c>
      <c r="F1" t="s">
        <v>22</v>
      </c>
      <c r="G1" t="s">
        <v>426</v>
      </c>
      <c r="H1" t="s">
        <v>24</v>
      </c>
      <c r="I1" t="s">
        <v>427</v>
      </c>
      <c r="J1" t="s">
        <v>428</v>
      </c>
    </row>
    <row r="2" spans="1:10">
      <c r="A2" t="s">
        <v>28</v>
      </c>
      <c r="B2" t="s">
        <v>28</v>
      </c>
      <c r="C2" t="s">
        <v>278</v>
      </c>
      <c r="D2" t="s">
        <v>278</v>
      </c>
      <c r="E2" t="s">
        <v>279</v>
      </c>
      <c r="F2" t="s">
        <v>280</v>
      </c>
      <c r="G2" t="s">
        <v>281</v>
      </c>
      <c r="H2" t="s">
        <v>282</v>
      </c>
      <c r="I2" t="s">
        <v>429</v>
      </c>
      <c r="J2" t="s">
        <v>430</v>
      </c>
    </row>
    <row r="3" spans="1:10">
      <c r="A3" t="s">
        <v>28</v>
      </c>
      <c r="B3" t="s">
        <v>50</v>
      </c>
      <c r="C3" t="s">
        <v>109</v>
      </c>
      <c r="D3" t="s">
        <v>110</v>
      </c>
      <c r="E3" t="s">
        <v>111</v>
      </c>
      <c r="F3" t="s">
        <v>112</v>
      </c>
      <c r="G3" t="s">
        <v>89</v>
      </c>
      <c r="H3" t="s">
        <v>113</v>
      </c>
      <c r="I3" t="s">
        <v>431</v>
      </c>
      <c r="J3" t="s">
        <v>432</v>
      </c>
    </row>
    <row r="4" spans="1:10">
      <c r="A4" t="s">
        <v>28</v>
      </c>
      <c r="B4" t="s">
        <v>28</v>
      </c>
      <c r="C4" t="s">
        <v>93</v>
      </c>
      <c r="D4" t="s">
        <v>93</v>
      </c>
      <c r="E4" t="s">
        <v>94</v>
      </c>
      <c r="F4" t="s">
        <v>95</v>
      </c>
      <c r="G4" t="s">
        <v>96</v>
      </c>
      <c r="H4" t="s">
        <v>97</v>
      </c>
      <c r="I4" t="s">
        <v>433</v>
      </c>
      <c r="J4" t="s">
        <v>434</v>
      </c>
    </row>
    <row r="5" spans="1:10">
      <c r="A5" t="s">
        <v>28</v>
      </c>
      <c r="B5" t="s">
        <v>28</v>
      </c>
      <c r="C5" t="s">
        <v>285</v>
      </c>
      <c r="D5" t="s">
        <v>286</v>
      </c>
      <c r="E5" t="s">
        <v>287</v>
      </c>
      <c r="F5" t="s">
        <v>288</v>
      </c>
      <c r="G5" t="s">
        <v>289</v>
      </c>
      <c r="H5" t="s">
        <v>290</v>
      </c>
      <c r="I5" t="s">
        <v>435</v>
      </c>
      <c r="J5" t="s">
        <v>436</v>
      </c>
    </row>
    <row r="6" spans="1:10">
      <c r="A6" t="s">
        <v>28</v>
      </c>
      <c r="B6" t="s">
        <v>28</v>
      </c>
      <c r="C6" t="s">
        <v>349</v>
      </c>
      <c r="D6" t="s">
        <v>349</v>
      </c>
      <c r="E6" t="s">
        <v>350</v>
      </c>
      <c r="F6" t="s">
        <v>32</v>
      </c>
      <c r="G6" t="s">
        <v>345</v>
      </c>
      <c r="H6" t="s">
        <v>351</v>
      </c>
      <c r="I6" t="s">
        <v>437</v>
      </c>
      <c r="J6" t="s">
        <v>438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"/>
  <sheetViews>
    <sheetView workbookViewId="0">
      <selection activeCell="A1" sqref="A1"/>
    </sheetView>
  </sheetViews>
  <sheetFormatPr defaultColWidth="9" defaultRowHeight="13.5" outlineLevelCol="7"/>
  <sheetData>
    <row r="1" spans="1:8">
      <c r="A1" t="s">
        <v>17</v>
      </c>
      <c r="B1" t="s">
        <v>439</v>
      </c>
      <c r="C1" t="s">
        <v>440</v>
      </c>
      <c r="D1" t="s">
        <v>441</v>
      </c>
      <c r="E1" t="s">
        <v>442</v>
      </c>
      <c r="F1" t="s">
        <v>3</v>
      </c>
      <c r="G1" t="s">
        <v>7</v>
      </c>
      <c r="H1" t="s">
        <v>443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A1" sqref="A1"/>
    </sheetView>
  </sheetViews>
  <sheetFormatPr defaultColWidth="9" defaultRowHeight="13.5" outlineLevelRow="4"/>
  <sheetData>
    <row r="1" spans="1:9">
      <c r="A1" t="s">
        <v>17</v>
      </c>
      <c r="B1" t="s">
        <v>18</v>
      </c>
      <c r="C1" t="s">
        <v>19</v>
      </c>
      <c r="D1" t="s">
        <v>21</v>
      </c>
      <c r="E1" t="s">
        <v>444</v>
      </c>
      <c r="F1" t="s">
        <v>426</v>
      </c>
      <c r="G1" t="s">
        <v>445</v>
      </c>
      <c r="H1" t="s">
        <v>446</v>
      </c>
      <c r="I1" t="s">
        <v>447</v>
      </c>
    </row>
    <row r="2" spans="1:9">
      <c r="A2" t="s">
        <v>28</v>
      </c>
      <c r="B2" t="s">
        <v>65</v>
      </c>
      <c r="C2" t="s">
        <v>71</v>
      </c>
      <c r="D2" t="s">
        <v>72</v>
      </c>
      <c r="E2" t="s">
        <v>73</v>
      </c>
      <c r="F2" t="s">
        <v>40</v>
      </c>
      <c r="G2" t="s">
        <v>74</v>
      </c>
      <c r="H2" t="s">
        <v>15</v>
      </c>
      <c r="I2" t="s">
        <v>448</v>
      </c>
    </row>
    <row r="3" spans="1:9">
      <c r="A3" t="s">
        <v>28</v>
      </c>
      <c r="B3" t="s">
        <v>65</v>
      </c>
      <c r="C3" t="s">
        <v>157</v>
      </c>
      <c r="D3" t="s">
        <v>158</v>
      </c>
      <c r="E3" t="s">
        <v>32</v>
      </c>
      <c r="F3" t="s">
        <v>130</v>
      </c>
      <c r="G3" t="s">
        <v>118</v>
      </c>
      <c r="H3" t="s">
        <v>15</v>
      </c>
      <c r="I3" t="s">
        <v>449</v>
      </c>
    </row>
    <row r="4" spans="1:9">
      <c r="A4" t="s">
        <v>28</v>
      </c>
      <c r="B4" t="s">
        <v>65</v>
      </c>
      <c r="C4" t="s">
        <v>336</v>
      </c>
      <c r="D4" t="s">
        <v>337</v>
      </c>
      <c r="E4" t="s">
        <v>338</v>
      </c>
      <c r="F4" t="s">
        <v>281</v>
      </c>
      <c r="G4" t="s">
        <v>339</v>
      </c>
      <c r="H4" t="s">
        <v>15</v>
      </c>
      <c r="I4" t="s">
        <v>448</v>
      </c>
    </row>
    <row r="5" spans="1:9">
      <c r="A5" t="s">
        <v>28</v>
      </c>
      <c r="B5" t="s">
        <v>65</v>
      </c>
      <c r="C5" t="s">
        <v>401</v>
      </c>
      <c r="D5" t="s">
        <v>402</v>
      </c>
      <c r="E5" t="s">
        <v>73</v>
      </c>
      <c r="F5" t="s">
        <v>345</v>
      </c>
      <c r="G5" t="s">
        <v>403</v>
      </c>
      <c r="H5" t="s">
        <v>15</v>
      </c>
      <c r="I5" t="s">
        <v>448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72"/>
  <sheetViews>
    <sheetView tabSelected="1" topLeftCell="A35" workbookViewId="0">
      <selection activeCell="H55" sqref="H54:H55"/>
    </sheetView>
  </sheetViews>
  <sheetFormatPr defaultColWidth="9" defaultRowHeight="13.5"/>
  <cols>
    <col min="1" max="1" width="22.125" customWidth="1"/>
  </cols>
  <sheetData>
    <row r="1" spans="1:11">
      <c r="A1" t="s">
        <v>21</v>
      </c>
      <c r="B1" t="s">
        <v>26</v>
      </c>
      <c r="K1" t="s">
        <v>450</v>
      </c>
    </row>
    <row r="2" spans="1:11">
      <c r="A2" t="s">
        <v>31</v>
      </c>
      <c r="B2" s="3">
        <v>890</v>
      </c>
      <c r="C2" t="str">
        <f>VLOOKUP(A2,HOP!A:H,8,0)</f>
        <v>890.00</v>
      </c>
      <c r="D2" t="str">
        <f>VLOOKUP(A2,HOP!A:B,2,0)</f>
        <v>1986932</v>
      </c>
      <c r="E2">
        <f>B2-C2</f>
        <v>0</v>
      </c>
      <c r="K2" t="str">
        <f>$K$1&amp;D2</f>
        <v>,1986932</v>
      </c>
    </row>
    <row r="3" spans="1:11">
      <c r="A3" t="s">
        <v>38</v>
      </c>
      <c r="B3" s="3">
        <v>318</v>
      </c>
      <c r="C3" t="str">
        <f>VLOOKUP(A3,HOP!A:H,8,0)</f>
        <v>318.00</v>
      </c>
      <c r="D3" t="str">
        <f>VLOOKUP(A3,HOP!A:B,2,0)</f>
        <v>1987623</v>
      </c>
      <c r="E3">
        <f>B3-C3</f>
        <v>0</v>
      </c>
      <c r="K3" t="str">
        <f>$K$1&amp;D3</f>
        <v>,1987623</v>
      </c>
    </row>
    <row r="4" spans="1:11">
      <c r="A4" t="s">
        <v>45</v>
      </c>
      <c r="B4" s="3">
        <v>454</v>
      </c>
      <c r="C4" t="str">
        <f>VLOOKUP(A4,HOP!A:H,8,0)</f>
        <v>454.00</v>
      </c>
      <c r="D4" t="str">
        <f>VLOOKUP(A4,HOP!A:B,2,0)</f>
        <v>1987708</v>
      </c>
      <c r="E4">
        <f>B4-C4</f>
        <v>0</v>
      </c>
      <c r="K4" t="str">
        <f>$K$1&amp;D4</f>
        <v>,1987708</v>
      </c>
    </row>
    <row r="5" spans="1:11">
      <c r="A5" t="s">
        <v>52</v>
      </c>
      <c r="B5" s="3">
        <v>338</v>
      </c>
      <c r="C5" t="str">
        <f>VLOOKUP(A5,HOP!A:H,8,0)</f>
        <v>338.00</v>
      </c>
      <c r="D5" t="str">
        <f>VLOOKUP(A5,HOP!A:B,2,0)</f>
        <v>1987301</v>
      </c>
      <c r="E5">
        <f>B5-C5</f>
        <v>0</v>
      </c>
      <c r="K5" t="str">
        <f>$K$1&amp;D5</f>
        <v>,1987301</v>
      </c>
    </row>
    <row r="6" spans="1:11">
      <c r="A6" t="s">
        <v>60</v>
      </c>
      <c r="B6" s="3">
        <v>1022</v>
      </c>
      <c r="C6" t="str">
        <f>VLOOKUP(A6,HOP!A:H,8,0)</f>
        <v>1022.00</v>
      </c>
      <c r="D6" t="str">
        <f>VLOOKUP(A6,HOP!A:B,2,0)</f>
        <v>1986258</v>
      </c>
      <c r="E6">
        <f>B6-C6</f>
        <v>0</v>
      </c>
      <c r="K6" t="str">
        <f>$K$1&amp;D6</f>
        <v>,1986258</v>
      </c>
    </row>
    <row r="7" spans="1:11">
      <c r="A7" t="s">
        <v>67</v>
      </c>
      <c r="B7" s="3">
        <v>547</v>
      </c>
      <c r="C7" t="str">
        <f>VLOOKUP(A7,HOP!A:H,8,0)</f>
        <v>547.00</v>
      </c>
      <c r="D7" t="str">
        <f>VLOOKUP(A7,HOP!A:B,2,0)</f>
        <v>1987750</v>
      </c>
      <c r="E7">
        <f>B7-C7</f>
        <v>0</v>
      </c>
      <c r="K7" t="str">
        <f>$K$1&amp;D7</f>
        <v>,1987750</v>
      </c>
    </row>
    <row r="8" spans="1:11">
      <c r="A8" t="s">
        <v>72</v>
      </c>
      <c r="B8" s="3">
        <v>127</v>
      </c>
      <c r="C8" t="str">
        <f>VLOOKUP(A8,HOP!A:H,8,0)</f>
        <v>127.00</v>
      </c>
      <c r="D8" t="str">
        <f>VLOOKUP(A8,HOP!A:B,2,0)</f>
        <v>1987570</v>
      </c>
      <c r="E8">
        <f>B8-C8</f>
        <v>0</v>
      </c>
      <c r="K8" t="str">
        <f>$K$1&amp;D8</f>
        <v>,1987570</v>
      </c>
    </row>
    <row r="9" spans="1:11">
      <c r="A9" t="s">
        <v>80</v>
      </c>
      <c r="B9" s="3">
        <v>1387</v>
      </c>
      <c r="C9" t="str">
        <f>VLOOKUP(A9,HOP!A:H,8,0)</f>
        <v>1387.00</v>
      </c>
      <c r="D9" t="str">
        <f>VLOOKUP(A9,HOP!A:B,2,0)</f>
        <v>1986784</v>
      </c>
      <c r="E9">
        <f>B9-C9</f>
        <v>0</v>
      </c>
      <c r="K9" t="str">
        <f>$K$1&amp;D9</f>
        <v>,1986784</v>
      </c>
    </row>
    <row r="10" spans="1:11">
      <c r="A10" t="s">
        <v>87</v>
      </c>
      <c r="B10" s="3">
        <v>712</v>
      </c>
      <c r="C10" t="str">
        <f>VLOOKUP(A10,HOP!A:H,8,0)</f>
        <v>712.00</v>
      </c>
      <c r="D10" t="str">
        <f>VLOOKUP(A10,HOP!A:B,2,0)</f>
        <v>1987606</v>
      </c>
      <c r="E10">
        <f>B10-C10</f>
        <v>0</v>
      </c>
      <c r="K10" t="str">
        <f>$K$1&amp;D10</f>
        <v>,1987606</v>
      </c>
    </row>
    <row r="11" hidden="1" spans="1:11">
      <c r="A11" s="6" t="s">
        <v>111</v>
      </c>
      <c r="B11" s="5">
        <v>0</v>
      </c>
      <c r="C11" s="4" t="str">
        <f>VLOOKUP(A11,HOP!A:H,8,0)</f>
        <v>0.00</v>
      </c>
      <c r="D11" s="4" t="str">
        <f>VLOOKUP(A11,HOP!A:B,2,0)</f>
        <v>1987264</v>
      </c>
      <c r="E11" s="4">
        <f>B11-C11</f>
        <v>0</v>
      </c>
      <c r="K11" s="4" t="str">
        <f>$K$1&amp;D11</f>
        <v>,1987264</v>
      </c>
    </row>
    <row r="12" spans="1:11">
      <c r="A12" t="s">
        <v>101</v>
      </c>
      <c r="B12" s="3">
        <v>449</v>
      </c>
      <c r="C12" t="str">
        <f>VLOOKUP(A12,HOP!A:H,8,0)</f>
        <v>449.00</v>
      </c>
      <c r="D12" t="str">
        <f>VLOOKUP(A12,HOP!A:B,2,0)</f>
        <v>1988293</v>
      </c>
      <c r="E12">
        <f>B12-C12</f>
        <v>0</v>
      </c>
      <c r="K12" t="str">
        <f>$K$1&amp;D12</f>
        <v>,1988293</v>
      </c>
    </row>
    <row r="13" spans="1:11">
      <c r="A13" t="s">
        <v>107</v>
      </c>
      <c r="B13" s="3">
        <v>449</v>
      </c>
      <c r="C13" t="str">
        <f>VLOOKUP(A13,HOP!A:H,8,0)</f>
        <v>449.00</v>
      </c>
      <c r="D13" t="str">
        <f>VLOOKUP(A13,HOP!A:B,2,0)</f>
        <v>1988398</v>
      </c>
      <c r="E13">
        <f>B13-C13</f>
        <v>0</v>
      </c>
      <c r="K13" t="str">
        <f>$K$1&amp;D13</f>
        <v>,1988398</v>
      </c>
    </row>
    <row r="14" spans="1:11">
      <c r="A14" t="s">
        <v>117</v>
      </c>
      <c r="B14" s="3">
        <v>127</v>
      </c>
      <c r="C14" t="str">
        <f>VLOOKUP(A14,HOP!A:H,8,0)</f>
        <v>127.00</v>
      </c>
      <c r="D14" t="str">
        <f>VLOOKUP(A14,HOP!A:B,2,0)</f>
        <v>1988298</v>
      </c>
      <c r="E14">
        <f t="shared" ref="E14:E33" si="0">B14-C14</f>
        <v>0</v>
      </c>
      <c r="K14" t="str">
        <f t="shared" ref="K14:K33" si="1">$K$1&amp;D14</f>
        <v>,1988298</v>
      </c>
    </row>
    <row r="15" spans="1:11">
      <c r="A15" t="s">
        <v>120</v>
      </c>
      <c r="B15" s="3">
        <v>606</v>
      </c>
      <c r="C15" t="str">
        <f>VLOOKUP(A15,HOP!A:H,8,0)</f>
        <v>606.00</v>
      </c>
      <c r="D15" t="str">
        <f>VLOOKUP(A15,HOP!A:B,2,0)</f>
        <v>1988128</v>
      </c>
      <c r="E15">
        <f t="shared" si="0"/>
        <v>0</v>
      </c>
      <c r="K15" t="str">
        <f t="shared" si="1"/>
        <v>,1988128</v>
      </c>
    </row>
    <row r="16" spans="1:11">
      <c r="A16" t="s">
        <v>126</v>
      </c>
      <c r="B16" s="3">
        <v>127</v>
      </c>
      <c r="C16" t="str">
        <f>VLOOKUP(A16,HOP!A:H,8,0)</f>
        <v>127.00</v>
      </c>
      <c r="D16" t="str">
        <f>VLOOKUP(A16,HOP!A:B,2,0)</f>
        <v>1988184</v>
      </c>
      <c r="E16">
        <f t="shared" si="0"/>
        <v>0</v>
      </c>
      <c r="K16" t="str">
        <f t="shared" si="1"/>
        <v>,1988184</v>
      </c>
    </row>
    <row r="17" spans="1:11">
      <c r="A17" t="s">
        <v>129</v>
      </c>
      <c r="B17" s="3">
        <v>99</v>
      </c>
      <c r="C17" t="str">
        <f>VLOOKUP(A17,HOP!A:H,8,0)</f>
        <v>99.00</v>
      </c>
      <c r="D17" t="str">
        <f>VLOOKUP(A17,HOP!A:B,2,0)</f>
        <v>1986392</v>
      </c>
      <c r="E17">
        <f t="shared" si="0"/>
        <v>0</v>
      </c>
      <c r="K17" t="str">
        <f t="shared" si="1"/>
        <v>,1986392</v>
      </c>
    </row>
    <row r="18" spans="1:11">
      <c r="A18" t="s">
        <v>136</v>
      </c>
      <c r="B18" s="3">
        <v>381</v>
      </c>
      <c r="C18" t="str">
        <f>VLOOKUP(A18,HOP!A:H,8,0)</f>
        <v>381.00</v>
      </c>
      <c r="D18" t="str">
        <f>VLOOKUP(A18,HOP!A:B,2,0)</f>
        <v>1987562</v>
      </c>
      <c r="E18">
        <f t="shared" si="0"/>
        <v>0</v>
      </c>
      <c r="K18" t="str">
        <f t="shared" si="1"/>
        <v>,1987562</v>
      </c>
    </row>
    <row r="19" spans="1:11">
      <c r="A19" t="s">
        <v>143</v>
      </c>
      <c r="B19" s="3">
        <v>145</v>
      </c>
      <c r="C19" t="str">
        <f>VLOOKUP(A19,HOP!A:H,8,0)</f>
        <v>145.00</v>
      </c>
      <c r="D19" t="str">
        <f>VLOOKUP(A19,HOP!A:B,2,0)</f>
        <v>1989236</v>
      </c>
      <c r="E19">
        <f t="shared" si="0"/>
        <v>0</v>
      </c>
      <c r="K19" t="str">
        <f t="shared" si="1"/>
        <v>,1989236</v>
      </c>
    </row>
    <row r="20" spans="1:11">
      <c r="A20" t="s">
        <v>149</v>
      </c>
      <c r="B20" s="3">
        <v>102</v>
      </c>
      <c r="C20" t="str">
        <f>VLOOKUP(A20,HOP!A:H,8,0)</f>
        <v>102.00</v>
      </c>
      <c r="D20" t="str">
        <f>VLOOKUP(A20,HOP!A:B,2,0)</f>
        <v>1989249</v>
      </c>
      <c r="E20">
        <f t="shared" si="0"/>
        <v>0</v>
      </c>
      <c r="K20" t="str">
        <f t="shared" si="1"/>
        <v>,1989249</v>
      </c>
    </row>
    <row r="21" spans="1:11">
      <c r="A21" t="s">
        <v>155</v>
      </c>
      <c r="B21" s="3">
        <v>102</v>
      </c>
      <c r="C21" t="str">
        <f>VLOOKUP(A21,HOP!A:H,8,0)</f>
        <v>102.00</v>
      </c>
      <c r="D21" t="str">
        <f>VLOOKUP(A21,HOP!A:B,2,0)</f>
        <v>1989260</v>
      </c>
      <c r="E21">
        <f t="shared" si="0"/>
        <v>0</v>
      </c>
      <c r="K21" t="str">
        <f t="shared" si="1"/>
        <v>,1989260</v>
      </c>
    </row>
    <row r="22" spans="1:11">
      <c r="A22" t="s">
        <v>158</v>
      </c>
      <c r="B22" s="3">
        <v>127</v>
      </c>
      <c r="C22" t="str">
        <f>VLOOKUP(A22,HOP!A:H,8,0)</f>
        <v>127.00</v>
      </c>
      <c r="D22" t="str">
        <f>VLOOKUP(A22,HOP!A:B,2,0)</f>
        <v>1989296</v>
      </c>
      <c r="E22">
        <f t="shared" si="0"/>
        <v>0</v>
      </c>
      <c r="K22" t="str">
        <f t="shared" si="1"/>
        <v>,1989296</v>
      </c>
    </row>
    <row r="23" spans="1:11">
      <c r="A23" t="s">
        <v>160</v>
      </c>
      <c r="B23" s="3">
        <v>505</v>
      </c>
      <c r="C23" t="str">
        <f>VLOOKUP(A23,HOP!A:H,8,0)</f>
        <v>505.00</v>
      </c>
      <c r="D23" t="str">
        <f>VLOOKUP(A23,HOP!A:B,2,0)</f>
        <v>1989842</v>
      </c>
      <c r="E23">
        <f t="shared" si="0"/>
        <v>0</v>
      </c>
      <c r="K23" t="str">
        <f t="shared" si="1"/>
        <v>,1989842</v>
      </c>
    </row>
    <row r="24" spans="1:11">
      <c r="A24" t="s">
        <v>165</v>
      </c>
      <c r="B24" s="3">
        <v>322</v>
      </c>
      <c r="C24" t="str">
        <f>VLOOKUP(A24,HOP!A:H,8,0)</f>
        <v>322.00</v>
      </c>
      <c r="D24" t="str">
        <f>VLOOKUP(A24,HOP!A:B,2,0)</f>
        <v>1985476</v>
      </c>
      <c r="E24">
        <f t="shared" si="0"/>
        <v>0</v>
      </c>
      <c r="K24" t="str">
        <f t="shared" si="1"/>
        <v>,1985476</v>
      </c>
    </row>
    <row r="25" spans="1:11">
      <c r="A25" t="s">
        <v>172</v>
      </c>
      <c r="B25" s="3">
        <v>268</v>
      </c>
      <c r="C25" t="str">
        <f>VLOOKUP(A25,HOP!A:H,8,0)</f>
        <v>268.00</v>
      </c>
      <c r="D25" t="str">
        <f>VLOOKUP(A25,HOP!A:B,2,0)</f>
        <v>1986243</v>
      </c>
      <c r="E25">
        <f t="shared" si="0"/>
        <v>0</v>
      </c>
      <c r="K25" t="str">
        <f t="shared" si="1"/>
        <v>,1986243</v>
      </c>
    </row>
    <row r="26" spans="1:11">
      <c r="A26" t="s">
        <v>178</v>
      </c>
      <c r="B26" s="3">
        <v>1500</v>
      </c>
      <c r="C26" t="str">
        <f>VLOOKUP(A26,HOP!A:H,8,0)</f>
        <v>1500.00</v>
      </c>
      <c r="D26" t="str">
        <f>VLOOKUP(A26,HOP!A:B,2,0)</f>
        <v>1987212</v>
      </c>
      <c r="E26">
        <f t="shared" si="0"/>
        <v>0</v>
      </c>
      <c r="K26" t="str">
        <f t="shared" si="1"/>
        <v>,1987212</v>
      </c>
    </row>
    <row r="27" spans="1:11">
      <c r="A27" t="s">
        <v>185</v>
      </c>
      <c r="B27" s="3">
        <v>119</v>
      </c>
      <c r="C27" t="str">
        <f>VLOOKUP(A27,HOP!A:H,8,0)</f>
        <v>119.00</v>
      </c>
      <c r="D27" t="str">
        <f>VLOOKUP(A27,HOP!A:B,2,0)</f>
        <v>1989267</v>
      </c>
      <c r="E27">
        <f t="shared" si="0"/>
        <v>0</v>
      </c>
      <c r="K27" t="str">
        <f t="shared" si="1"/>
        <v>,1989267</v>
      </c>
    </row>
    <row r="28" spans="1:11">
      <c r="A28" t="s">
        <v>190</v>
      </c>
      <c r="B28" s="3">
        <v>392</v>
      </c>
      <c r="C28" t="str">
        <f>VLOOKUP(A28,HOP!A:H,8,0)</f>
        <v>392.00</v>
      </c>
      <c r="D28" t="str">
        <f>VLOOKUP(A28,HOP!A:B,2,0)</f>
        <v>1989819</v>
      </c>
      <c r="E28">
        <f t="shared" si="0"/>
        <v>0</v>
      </c>
      <c r="K28" t="str">
        <f t="shared" si="1"/>
        <v>,1989819</v>
      </c>
    </row>
    <row r="29" spans="1:11">
      <c r="A29" t="s">
        <v>195</v>
      </c>
      <c r="B29" s="3">
        <v>659</v>
      </c>
      <c r="C29" t="str">
        <f>VLOOKUP(A29,HOP!A:H,8,0)</f>
        <v>659.00</v>
      </c>
      <c r="D29" t="str">
        <f>VLOOKUP(A29,HOP!A:B,2,0)</f>
        <v>1990898</v>
      </c>
      <c r="E29">
        <f t="shared" si="0"/>
        <v>0</v>
      </c>
      <c r="K29" t="str">
        <f t="shared" si="1"/>
        <v>,1990898</v>
      </c>
    </row>
    <row r="30" spans="1:11">
      <c r="A30" t="s">
        <v>201</v>
      </c>
      <c r="B30" s="3">
        <v>313</v>
      </c>
      <c r="C30" t="str">
        <f>VLOOKUP(A30,HOP!A:H,8,0)</f>
        <v>313.00</v>
      </c>
      <c r="D30" t="str">
        <f>VLOOKUP(A30,HOP!A:B,2,0)</f>
        <v>1990917</v>
      </c>
      <c r="E30">
        <f t="shared" si="0"/>
        <v>0</v>
      </c>
      <c r="K30" t="str">
        <f t="shared" si="1"/>
        <v>,1990917</v>
      </c>
    </row>
    <row r="31" spans="1:11">
      <c r="A31" t="s">
        <v>207</v>
      </c>
      <c r="B31" s="3">
        <v>380</v>
      </c>
      <c r="C31" t="str">
        <f>VLOOKUP(A31,HOP!A:H,8,0)</f>
        <v>380.00</v>
      </c>
      <c r="D31" t="str">
        <f>VLOOKUP(A31,HOP!A:B,2,0)</f>
        <v>1990965</v>
      </c>
      <c r="E31">
        <f t="shared" si="0"/>
        <v>0</v>
      </c>
      <c r="K31" t="str">
        <f t="shared" si="1"/>
        <v>,1990965</v>
      </c>
    </row>
    <row r="32" spans="1:11">
      <c r="A32" t="s">
        <v>214</v>
      </c>
      <c r="B32" s="3">
        <v>513</v>
      </c>
      <c r="C32" t="str">
        <f>VLOOKUP(A32,HOP!A:H,8,0)</f>
        <v>513.00</v>
      </c>
      <c r="D32" t="str">
        <f>VLOOKUP(A32,HOP!A:B,2,0)</f>
        <v>1984431</v>
      </c>
      <c r="E32">
        <f t="shared" si="0"/>
        <v>0</v>
      </c>
      <c r="K32" t="str">
        <f t="shared" si="1"/>
        <v>,1984431</v>
      </c>
    </row>
    <row r="33" spans="1:11">
      <c r="A33" t="s">
        <v>222</v>
      </c>
      <c r="B33" s="3">
        <v>513</v>
      </c>
      <c r="C33" t="str">
        <f>VLOOKUP(A33,HOP!A:H,8,0)</f>
        <v>513.00</v>
      </c>
      <c r="D33" t="str">
        <f>VLOOKUP(A33,HOP!A:B,2,0)</f>
        <v>1984434</v>
      </c>
      <c r="E33">
        <f t="shared" si="0"/>
        <v>0</v>
      </c>
      <c r="K33" t="str">
        <f t="shared" si="1"/>
        <v>,1984434</v>
      </c>
    </row>
    <row r="34" spans="1:11">
      <c r="A34" t="s">
        <v>226</v>
      </c>
      <c r="B34" s="3">
        <v>5131</v>
      </c>
      <c r="C34" t="str">
        <f>VLOOKUP(A34,HOP!A:H,8,0)</f>
        <v>5131.00</v>
      </c>
      <c r="D34" t="str">
        <f>VLOOKUP(A34,HOP!A:B,2,0)</f>
        <v>1985072</v>
      </c>
      <c r="E34">
        <f>B34-C34</f>
        <v>0</v>
      </c>
      <c r="K34" t="str">
        <f>$K$1&amp;D34</f>
        <v>,1985072</v>
      </c>
    </row>
    <row r="35" spans="1:11">
      <c r="A35" t="s">
        <v>233</v>
      </c>
      <c r="B35" s="3">
        <v>1096</v>
      </c>
      <c r="C35" t="str">
        <f>VLOOKUP(A35,HOP!A:H,8,0)</f>
        <v>1096.00</v>
      </c>
      <c r="D35" t="str">
        <f>VLOOKUP(A35,HOP!A:B,2,0)</f>
        <v>1988643</v>
      </c>
      <c r="E35">
        <f>B35-C35</f>
        <v>0</v>
      </c>
      <c r="K35" t="str">
        <f>$K$1&amp;D35</f>
        <v>,1988643</v>
      </c>
    </row>
    <row r="36" spans="1:11">
      <c r="A36" t="s">
        <v>240</v>
      </c>
      <c r="B36" s="3">
        <v>96</v>
      </c>
      <c r="C36" t="str">
        <f>VLOOKUP(A36,HOP!A:H,8,0)</f>
        <v>96.00</v>
      </c>
      <c r="D36" t="str">
        <f>VLOOKUP(A36,HOP!A:B,2,0)</f>
        <v>1989119</v>
      </c>
      <c r="E36">
        <f>B36-C36</f>
        <v>0</v>
      </c>
      <c r="K36" t="str">
        <f>$K$1&amp;D36</f>
        <v>,1989119</v>
      </c>
    </row>
    <row r="37" spans="1:11">
      <c r="A37" t="s">
        <v>247</v>
      </c>
      <c r="B37" s="3">
        <v>88</v>
      </c>
      <c r="C37" t="str">
        <f>VLOOKUP(A37,HOP!A:H,8,0)</f>
        <v>88.00</v>
      </c>
      <c r="D37" t="str">
        <f>VLOOKUP(A37,HOP!A:B,2,0)</f>
        <v>1989103</v>
      </c>
      <c r="E37">
        <f>B37-C37</f>
        <v>0</v>
      </c>
      <c r="K37" t="str">
        <f>$K$1&amp;D37</f>
        <v>,1989103</v>
      </c>
    </row>
    <row r="38" spans="1:11">
      <c r="A38" t="s">
        <v>252</v>
      </c>
      <c r="B38" s="3">
        <v>213</v>
      </c>
      <c r="C38" t="str">
        <f>VLOOKUP(A38,HOP!A:H,8,0)</f>
        <v>213.00</v>
      </c>
      <c r="D38" t="str">
        <f>VLOOKUP(A38,HOP!A:B,2,0)</f>
        <v>1991368</v>
      </c>
      <c r="E38">
        <f>B38-C38</f>
        <v>0</v>
      </c>
      <c r="K38" t="str">
        <f>$K$1&amp;D38</f>
        <v>,1991368</v>
      </c>
    </row>
    <row r="39" spans="1:11">
      <c r="A39" t="s">
        <v>258</v>
      </c>
      <c r="B39" s="3">
        <v>556</v>
      </c>
      <c r="C39" t="str">
        <f>VLOOKUP(A39,HOP!A:H,8,0)</f>
        <v>556.00</v>
      </c>
      <c r="D39" t="str">
        <f>VLOOKUP(A39,HOP!A:B,2,0)</f>
        <v>1991622</v>
      </c>
      <c r="E39">
        <f>B39-C39</f>
        <v>0</v>
      </c>
      <c r="K39" t="str">
        <f>$K$1&amp;D39</f>
        <v>,1991622</v>
      </c>
    </row>
    <row r="40" spans="1:11">
      <c r="A40" t="s">
        <v>263</v>
      </c>
      <c r="B40" s="3">
        <v>141</v>
      </c>
      <c r="C40" t="str">
        <f>VLOOKUP(A40,HOP!A:H,8,0)</f>
        <v>141.00</v>
      </c>
      <c r="D40" t="str">
        <f>VLOOKUP(A40,HOP!A:B,2,0)</f>
        <v>1991677</v>
      </c>
      <c r="E40">
        <f>B40-C40</f>
        <v>0</v>
      </c>
      <c r="K40" t="str">
        <f>$K$1&amp;D40</f>
        <v>,1991677</v>
      </c>
    </row>
    <row r="41" spans="1:11">
      <c r="A41" t="s">
        <v>269</v>
      </c>
      <c r="B41" s="3">
        <v>310</v>
      </c>
      <c r="C41" t="str">
        <f>VLOOKUP(A41,HOP!A:H,8,0)</f>
        <v>310.00</v>
      </c>
      <c r="D41" t="str">
        <f>VLOOKUP(A41,HOP!A:B,2,0)</f>
        <v>1991693</v>
      </c>
      <c r="E41">
        <f>B41-C41</f>
        <v>0</v>
      </c>
      <c r="K41" t="str">
        <f>$K$1&amp;D41</f>
        <v>,1991693</v>
      </c>
    </row>
    <row r="42" spans="1:11">
      <c r="A42" t="s">
        <v>274</v>
      </c>
      <c r="B42" s="3">
        <v>611</v>
      </c>
      <c r="C42" t="str">
        <f>VLOOKUP(A42,HOP!A:H,8,0)</f>
        <v>611.00</v>
      </c>
      <c r="D42" t="str">
        <f>VLOOKUP(A42,HOP!A:B,2,0)</f>
        <v>1989837</v>
      </c>
      <c r="E42">
        <f>B42-C42</f>
        <v>0</v>
      </c>
      <c r="K42" t="str">
        <f>$K$1&amp;D42</f>
        <v>,1989837</v>
      </c>
    </row>
    <row r="43" hidden="1" spans="1:11">
      <c r="A43" s="6" t="s">
        <v>350</v>
      </c>
      <c r="B43" s="5">
        <v>0</v>
      </c>
      <c r="C43" s="4" t="str">
        <f>VLOOKUP(A43,HOP!A:H,8,0)</f>
        <v>0.00</v>
      </c>
      <c r="D43" s="4" t="str">
        <f>VLOOKUP(A43,HOP!A:B,2,0)</f>
        <v>1990158</v>
      </c>
      <c r="E43" s="4">
        <f>B43-C43</f>
        <v>0</v>
      </c>
      <c r="K43" s="4" t="str">
        <f>$K$1&amp;D43</f>
        <v>,1990158</v>
      </c>
    </row>
    <row r="44" spans="1:11">
      <c r="A44" t="s">
        <v>294</v>
      </c>
      <c r="B44" s="3">
        <v>767</v>
      </c>
      <c r="C44" t="str">
        <f>VLOOKUP(A44,HOP!A:H,8,0)</f>
        <v>767.00</v>
      </c>
      <c r="D44" t="str">
        <f>VLOOKUP(A44,HOP!A:B,2,0)</f>
        <v>1988223</v>
      </c>
      <c r="E44">
        <f t="shared" ref="E44:E64" si="2">B44-C44</f>
        <v>0</v>
      </c>
      <c r="K44" t="str">
        <f t="shared" ref="K44:K64" si="3">$K$1&amp;D44</f>
        <v>,1988223</v>
      </c>
    </row>
    <row r="45" spans="1:11">
      <c r="A45" t="s">
        <v>301</v>
      </c>
      <c r="B45" s="3">
        <v>356</v>
      </c>
      <c r="C45" t="str">
        <f>VLOOKUP(A45,HOP!A:H,8,0)</f>
        <v>356.00</v>
      </c>
      <c r="D45" t="str">
        <f>VLOOKUP(A45,HOP!A:B,2,0)</f>
        <v>1989098</v>
      </c>
      <c r="E45">
        <f t="shared" si="2"/>
        <v>0</v>
      </c>
      <c r="K45" t="str">
        <f t="shared" si="3"/>
        <v>,1989098</v>
      </c>
    </row>
    <row r="46" spans="1:11">
      <c r="A46" t="s">
        <v>308</v>
      </c>
      <c r="B46" s="3">
        <v>480</v>
      </c>
      <c r="C46" t="str">
        <f>VLOOKUP(A46,HOP!A:H,8,0)</f>
        <v>480.00</v>
      </c>
      <c r="D46" t="str">
        <f>VLOOKUP(A46,HOP!A:B,2,0)</f>
        <v>1989821</v>
      </c>
      <c r="E46">
        <f t="shared" si="2"/>
        <v>0</v>
      </c>
      <c r="K46" t="str">
        <f t="shared" si="3"/>
        <v>,1989821</v>
      </c>
    </row>
    <row r="47" spans="1:11">
      <c r="A47" t="s">
        <v>314</v>
      </c>
      <c r="B47" s="3">
        <v>579</v>
      </c>
      <c r="C47" t="str">
        <f>VLOOKUP(A47,HOP!A:H,8,0)</f>
        <v>579.00</v>
      </c>
      <c r="D47" t="str">
        <f>VLOOKUP(A47,HOP!A:B,2,0)</f>
        <v>1992279</v>
      </c>
      <c r="E47">
        <f t="shared" si="2"/>
        <v>0</v>
      </c>
      <c r="K47" t="str">
        <f t="shared" si="3"/>
        <v>,1992279</v>
      </c>
    </row>
    <row r="48" spans="1:11">
      <c r="A48" t="s">
        <v>320</v>
      </c>
      <c r="B48" s="3">
        <v>371</v>
      </c>
      <c r="C48" t="str">
        <f>VLOOKUP(A48,HOP!A:H,8,0)</f>
        <v>371.00</v>
      </c>
      <c r="D48" t="str">
        <f>VLOOKUP(A48,HOP!A:B,2,0)</f>
        <v>1993027</v>
      </c>
      <c r="E48">
        <f t="shared" si="2"/>
        <v>0</v>
      </c>
      <c r="K48" t="str">
        <f t="shared" si="3"/>
        <v>,1993027</v>
      </c>
    </row>
    <row r="49" spans="1:11">
      <c r="A49" t="s">
        <v>326</v>
      </c>
      <c r="B49" s="3">
        <v>413</v>
      </c>
      <c r="C49" t="str">
        <f>VLOOKUP(A49,HOP!A:H,8,0)</f>
        <v>413.00</v>
      </c>
      <c r="D49" t="str">
        <f>VLOOKUP(A49,HOP!A:B,2,0)</f>
        <v>1993586</v>
      </c>
      <c r="E49">
        <f t="shared" si="2"/>
        <v>0</v>
      </c>
      <c r="K49" t="str">
        <f t="shared" si="3"/>
        <v>,1993586</v>
      </c>
    </row>
    <row r="50" spans="1:11">
      <c r="A50" t="s">
        <v>331</v>
      </c>
      <c r="B50" s="3">
        <v>374</v>
      </c>
      <c r="C50" t="str">
        <f>VLOOKUP(A50,HOP!A:H,8,0)</f>
        <v>374.00</v>
      </c>
      <c r="D50" t="str">
        <f>VLOOKUP(A50,HOP!A:B,2,0)</f>
        <v>1993123</v>
      </c>
      <c r="E50">
        <f t="shared" si="2"/>
        <v>0</v>
      </c>
      <c r="K50" t="str">
        <f t="shared" si="3"/>
        <v>,1993123</v>
      </c>
    </row>
    <row r="51" spans="1:11">
      <c r="A51" t="s">
        <v>337</v>
      </c>
      <c r="B51" s="3">
        <v>391</v>
      </c>
      <c r="C51" t="str">
        <f>VLOOKUP(A51,HOP!A:H,8,0)</f>
        <v>391.00</v>
      </c>
      <c r="D51" t="str">
        <f>VLOOKUP(A51,HOP!A:B,2,0)</f>
        <v>1992756</v>
      </c>
      <c r="E51">
        <f t="shared" si="2"/>
        <v>0</v>
      </c>
      <c r="K51" t="str">
        <f t="shared" si="3"/>
        <v>,1992756</v>
      </c>
    </row>
    <row r="52" spans="1:11">
      <c r="A52" t="s">
        <v>343</v>
      </c>
      <c r="B52" s="3">
        <v>872</v>
      </c>
      <c r="C52" t="str">
        <f>VLOOKUP(A52,HOP!A:H,8,0)</f>
        <v>872.00</v>
      </c>
      <c r="D52" t="str">
        <f>VLOOKUP(A52,HOP!A:B,2,0)</f>
        <v>1986261</v>
      </c>
      <c r="E52">
        <f t="shared" si="2"/>
        <v>0</v>
      </c>
      <c r="K52" t="str">
        <f t="shared" si="3"/>
        <v>,1986261</v>
      </c>
    </row>
    <row r="53" hidden="1" spans="1:11">
      <c r="A53" s="6" t="s">
        <v>94</v>
      </c>
      <c r="B53" s="5">
        <v>0</v>
      </c>
      <c r="C53" s="4" t="str">
        <f>VLOOKUP(A53,HOP!A:H,8,0)</f>
        <v>340.00</v>
      </c>
      <c r="D53" s="4" t="str">
        <f>VLOOKUP(A53,HOP!A:B,2,0)</f>
        <v>1987719</v>
      </c>
      <c r="E53" s="4">
        <f>B53-C53</f>
        <v>-340</v>
      </c>
      <c r="F53" t="s">
        <v>451</v>
      </c>
      <c r="K53" s="4" t="str">
        <f>$K$1&amp;D53</f>
        <v>,1987719</v>
      </c>
    </row>
    <row r="54" spans="1:11">
      <c r="A54" t="s">
        <v>355</v>
      </c>
      <c r="B54" s="3">
        <v>306</v>
      </c>
      <c r="C54" t="str">
        <f>VLOOKUP(A54,HOP!A:H,8,0)</f>
        <v>306.00</v>
      </c>
      <c r="D54" t="str">
        <f>VLOOKUP(A54,HOP!A:B,2,0)</f>
        <v>1990264</v>
      </c>
      <c r="E54">
        <f t="shared" si="2"/>
        <v>0</v>
      </c>
      <c r="K54" t="str">
        <f t="shared" si="3"/>
        <v>,1990264</v>
      </c>
    </row>
    <row r="55" spans="1:11">
      <c r="A55" t="s">
        <v>362</v>
      </c>
      <c r="B55" s="3">
        <v>2065</v>
      </c>
      <c r="C55" t="str">
        <f>VLOOKUP(A55,HOP!A:H,8,0)</f>
        <v>2064.99</v>
      </c>
      <c r="D55" t="str">
        <f>VLOOKUP(A55,HOP!A:B,2,0)</f>
        <v>1990480</v>
      </c>
      <c r="E55">
        <f t="shared" si="2"/>
        <v>0.0100000000002183</v>
      </c>
      <c r="K55" t="str">
        <f t="shared" si="3"/>
        <v>,1990480</v>
      </c>
    </row>
    <row r="56" spans="1:11">
      <c r="A56" t="s">
        <v>369</v>
      </c>
      <c r="B56" s="3">
        <v>107</v>
      </c>
      <c r="C56" t="str">
        <f>VLOOKUP(A56,HOP!A:H,8,0)</f>
        <v>107.00</v>
      </c>
      <c r="D56" t="str">
        <f>VLOOKUP(A56,HOP!A:B,2,0)</f>
        <v>1990489</v>
      </c>
      <c r="E56">
        <f t="shared" si="2"/>
        <v>0</v>
      </c>
      <c r="K56" t="str">
        <f t="shared" si="3"/>
        <v>,1990489</v>
      </c>
    </row>
    <row r="57" spans="1:11">
      <c r="A57" t="s">
        <v>375</v>
      </c>
      <c r="B57" s="3">
        <v>374</v>
      </c>
      <c r="C57" t="str">
        <f>VLOOKUP(A57,HOP!A:H,8,0)</f>
        <v>374.00</v>
      </c>
      <c r="D57" t="str">
        <f>VLOOKUP(A57,HOP!A:B,2,0)</f>
        <v>1992129</v>
      </c>
      <c r="E57">
        <f t="shared" si="2"/>
        <v>0</v>
      </c>
      <c r="K57" t="str">
        <f t="shared" si="3"/>
        <v>,1992129</v>
      </c>
    </row>
    <row r="58" spans="1:11">
      <c r="A58" t="s">
        <v>379</v>
      </c>
      <c r="B58" s="3">
        <v>544</v>
      </c>
      <c r="C58" t="str">
        <f>VLOOKUP(A58,HOP!A:H,8,0)</f>
        <v>544.00</v>
      </c>
      <c r="D58" t="str">
        <f>VLOOKUP(A58,HOP!A:B,2,0)</f>
        <v>1992272</v>
      </c>
      <c r="E58">
        <f t="shared" si="2"/>
        <v>0</v>
      </c>
      <c r="K58" t="str">
        <f t="shared" si="3"/>
        <v>,1992272</v>
      </c>
    </row>
    <row r="59" spans="1:11">
      <c r="A59" t="s">
        <v>385</v>
      </c>
      <c r="B59" s="3">
        <v>476</v>
      </c>
      <c r="C59" t="str">
        <f>VLOOKUP(A59,HOP!A:H,8,0)</f>
        <v>476.00</v>
      </c>
      <c r="D59" t="str">
        <f>VLOOKUP(A59,HOP!A:B,2,0)</f>
        <v>1992298</v>
      </c>
      <c r="E59">
        <f t="shared" si="2"/>
        <v>0</v>
      </c>
      <c r="K59" t="str">
        <f t="shared" si="3"/>
        <v>,1992298</v>
      </c>
    </row>
    <row r="60" spans="1:11">
      <c r="A60" t="s">
        <v>392</v>
      </c>
      <c r="B60" s="3">
        <v>359</v>
      </c>
      <c r="C60" t="str">
        <f>VLOOKUP(A60,HOP!A:H,8,0)</f>
        <v>359.00</v>
      </c>
      <c r="D60" t="str">
        <f>VLOOKUP(A60,HOP!A:B,2,0)</f>
        <v>1994592</v>
      </c>
      <c r="E60">
        <f t="shared" si="2"/>
        <v>0</v>
      </c>
      <c r="K60" t="str">
        <f t="shared" si="3"/>
        <v>,1994592</v>
      </c>
    </row>
    <row r="61" spans="1:11">
      <c r="A61" t="s">
        <v>397</v>
      </c>
      <c r="B61" s="3">
        <v>431</v>
      </c>
      <c r="C61" t="str">
        <f>VLOOKUP(A61,HOP!A:H,8,0)</f>
        <v>431.00</v>
      </c>
      <c r="D61" t="str">
        <f>VLOOKUP(A61,HOP!A:B,2,0)</f>
        <v>1994574</v>
      </c>
      <c r="E61">
        <f t="shared" si="2"/>
        <v>0</v>
      </c>
      <c r="K61" t="str">
        <f t="shared" si="3"/>
        <v>,1994574</v>
      </c>
    </row>
    <row r="62" spans="1:11">
      <c r="A62" t="s">
        <v>402</v>
      </c>
      <c r="B62" s="3">
        <v>136</v>
      </c>
      <c r="C62" t="str">
        <f>VLOOKUP(A62,HOP!A:H,8,0)</f>
        <v>136.00</v>
      </c>
      <c r="D62" t="str">
        <f>VLOOKUP(A62,HOP!A:B,2,0)</f>
        <v>1994513</v>
      </c>
      <c r="E62">
        <f t="shared" si="2"/>
        <v>0</v>
      </c>
      <c r="K62" t="str">
        <f t="shared" si="3"/>
        <v>,1994513</v>
      </c>
    </row>
    <row r="63" spans="1:11">
      <c r="A63" t="s">
        <v>407</v>
      </c>
      <c r="B63" s="3">
        <v>373</v>
      </c>
      <c r="C63" t="str">
        <f>VLOOKUP(A63,HOP!A:H,8,0)</f>
        <v>373.00</v>
      </c>
      <c r="D63" t="str">
        <f>VLOOKUP(A63,HOP!A:B,2,0)</f>
        <v>1985741</v>
      </c>
      <c r="E63">
        <f t="shared" si="2"/>
        <v>0</v>
      </c>
      <c r="K63" t="str">
        <f t="shared" si="3"/>
        <v>,1985741</v>
      </c>
    </row>
    <row r="64" spans="1:11">
      <c r="A64" t="s">
        <v>414</v>
      </c>
      <c r="B64" s="3">
        <v>438</v>
      </c>
      <c r="C64" t="str">
        <f>VLOOKUP(A64,HOP!A:H,8,0)</f>
        <v>438.00</v>
      </c>
      <c r="D64" t="str">
        <f>VLOOKUP(A64,HOP!A:B,2,0)</f>
        <v>1994497</v>
      </c>
      <c r="E64">
        <f t="shared" si="2"/>
        <v>0</v>
      </c>
      <c r="K64" t="str">
        <f t="shared" si="3"/>
        <v>,1994497</v>
      </c>
    </row>
    <row r="65" spans="1:11">
      <c r="A65" t="s">
        <v>421</v>
      </c>
      <c r="B65" s="3">
        <v>1077</v>
      </c>
      <c r="C65" t="str">
        <f>VLOOKUP(A65,HOP!A:H,8,0)</f>
        <v>1077.00</v>
      </c>
      <c r="D65" t="str">
        <f>VLOOKUP(A65,HOP!A:B,2,0)</f>
        <v>1992869</v>
      </c>
      <c r="E65">
        <f>B65-C65</f>
        <v>0</v>
      </c>
      <c r="K65" t="str">
        <f>$K$1&amp;D65</f>
        <v>,1992869</v>
      </c>
    </row>
    <row r="66" hidden="1" spans="1:11">
      <c r="A66" s="6" t="s">
        <v>287</v>
      </c>
      <c r="B66" s="5">
        <v>0</v>
      </c>
      <c r="C66" s="4" t="str">
        <f>VLOOKUP(A66,HOP!A:H,8,0)</f>
        <v>0.00</v>
      </c>
      <c r="D66" s="4" t="str">
        <f>VLOOKUP(A66,HOP!A:B,2,0)</f>
        <v>1987131</v>
      </c>
      <c r="E66" s="4">
        <f>B66-C66</f>
        <v>0</v>
      </c>
      <c r="K66" s="4" t="str">
        <f>$K$1&amp;D66</f>
        <v>,1987131</v>
      </c>
    </row>
    <row r="67" hidden="1" spans="1:11">
      <c r="A67" s="6" t="s">
        <v>279</v>
      </c>
      <c r="B67" s="5">
        <v>0</v>
      </c>
      <c r="C67" s="4" t="str">
        <f>VLOOKUP(A67,HOP!A:H,8,0)</f>
        <v>0.00</v>
      </c>
      <c r="D67" s="4" t="str">
        <f>VLOOKUP(A67,HOP!A:B,2,0)</f>
        <v>1944057</v>
      </c>
      <c r="E67" s="4">
        <f>B67-C67</f>
        <v>0</v>
      </c>
      <c r="K67" s="4" t="str">
        <f>$K$1&amp;D67</f>
        <v>,1944057</v>
      </c>
    </row>
    <row r="69" spans="2:2">
      <c r="B69">
        <f>SUM(B2:B68)</f>
        <v>33524</v>
      </c>
    </row>
    <row r="71" spans="1:1">
      <c r="A71" t="s">
        <v>452</v>
      </c>
    </row>
    <row r="72" spans="1:1">
      <c r="A72" t="s">
        <v>453</v>
      </c>
    </row>
  </sheetData>
  <autoFilter ref="A1:K67">
    <filterColumn colId="1">
      <filters>
        <filter val="310"/>
        <filter val="890"/>
        <filter val="391"/>
        <filter val="611"/>
        <filter val="392"/>
        <filter val="712"/>
        <filter val="213"/>
        <filter val="313"/>
        <filter val="413"/>
        <filter val="513"/>
        <filter val="454"/>
        <filter val="96"/>
        <filter val="356"/>
        <filter val="556"/>
        <filter val="1096"/>
        <filter val="318"/>
        <filter val="99"/>
        <filter val="119"/>
        <filter val="359"/>
        <filter val="659"/>
        <filter val="322"/>
        <filter val="1022"/>
        <filter val="2065"/>
        <filter val="127"/>
        <filter val="767"/>
        <filter val="268"/>
        <filter val="371"/>
        <filter val="431"/>
        <filter val="5131"/>
        <filter val="872"/>
        <filter val="373"/>
        <filter val="374"/>
        <filter val="136"/>
        <filter val="476"/>
        <filter val="1077"/>
        <filter val="338"/>
        <filter val="438"/>
        <filter val="579"/>
        <filter val="380"/>
        <filter val="480"/>
        <filter val="1500"/>
        <filter val="141"/>
        <filter val="381"/>
        <filter val="102"/>
        <filter val="544"/>
        <filter val="145"/>
        <filter val="505"/>
        <filter val="306"/>
        <filter val="606"/>
        <filter val="107"/>
        <filter val="547"/>
        <filter val="1387"/>
        <filter val="88"/>
        <filter val="449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7"/>
  <sheetViews>
    <sheetView workbookViewId="0">
      <selection activeCell="A1" sqref="A$1:A$1048576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454</v>
      </c>
      <c r="B1" s="2" t="s">
        <v>455</v>
      </c>
      <c r="C1" s="2" t="s">
        <v>17</v>
      </c>
      <c r="D1" s="2" t="s">
        <v>456</v>
      </c>
      <c r="E1" s="2" t="s">
        <v>457</v>
      </c>
      <c r="F1" s="2" t="s">
        <v>458</v>
      </c>
      <c r="G1" s="2" t="s">
        <v>459</v>
      </c>
      <c r="H1" s="2" t="s">
        <v>460</v>
      </c>
      <c r="I1" s="2" t="s">
        <v>461</v>
      </c>
      <c r="J1" s="2" t="s">
        <v>462</v>
      </c>
      <c r="K1" s="2" t="s">
        <v>463</v>
      </c>
    </row>
    <row r="2" s="1" customFormat="1" ht="20" customHeight="1" spans="1:11">
      <c r="A2" s="2" t="s">
        <v>392</v>
      </c>
      <c r="B2" s="2" t="s">
        <v>391</v>
      </c>
      <c r="C2" s="2" t="s">
        <v>464</v>
      </c>
      <c r="D2" s="2" t="s">
        <v>465</v>
      </c>
      <c r="E2" s="2" t="s">
        <v>466</v>
      </c>
      <c r="F2" s="2" t="s">
        <v>467</v>
      </c>
      <c r="G2" s="2" t="s">
        <v>468</v>
      </c>
      <c r="H2" s="2" t="s">
        <v>395</v>
      </c>
      <c r="I2" s="2" t="s">
        <v>469</v>
      </c>
      <c r="J2" s="2" t="s">
        <v>28</v>
      </c>
      <c r="K2" s="2" t="s">
        <v>470</v>
      </c>
    </row>
    <row r="3" s="1" customFormat="1" ht="20" customHeight="1" spans="1:11">
      <c r="A3" s="2" t="s">
        <v>397</v>
      </c>
      <c r="B3" s="2" t="s">
        <v>396</v>
      </c>
      <c r="C3" s="2" t="s">
        <v>471</v>
      </c>
      <c r="D3" s="2" t="s">
        <v>472</v>
      </c>
      <c r="E3" s="2" t="s">
        <v>466</v>
      </c>
      <c r="F3" s="2" t="s">
        <v>467</v>
      </c>
      <c r="G3" s="2" t="s">
        <v>468</v>
      </c>
      <c r="H3" s="2" t="s">
        <v>400</v>
      </c>
      <c r="I3" s="2" t="s">
        <v>473</v>
      </c>
      <c r="J3" s="2" t="s">
        <v>28</v>
      </c>
      <c r="K3" s="2" t="s">
        <v>474</v>
      </c>
    </row>
    <row r="4" s="1" customFormat="1" ht="20" customHeight="1" spans="1:11">
      <c r="A4" s="2" t="s">
        <v>402</v>
      </c>
      <c r="B4" s="2" t="s">
        <v>401</v>
      </c>
      <c r="C4" s="2" t="s">
        <v>475</v>
      </c>
      <c r="D4" s="2" t="s">
        <v>476</v>
      </c>
      <c r="E4" s="2" t="s">
        <v>466</v>
      </c>
      <c r="F4" s="2" t="s">
        <v>467</v>
      </c>
      <c r="G4" s="2" t="s">
        <v>468</v>
      </c>
      <c r="H4" s="2" t="s">
        <v>405</v>
      </c>
      <c r="I4" s="2" t="s">
        <v>477</v>
      </c>
      <c r="J4" s="2" t="s">
        <v>28</v>
      </c>
      <c r="K4" s="2" t="s">
        <v>478</v>
      </c>
    </row>
    <row r="5" s="1" customFormat="1" ht="20" customHeight="1" spans="1:11">
      <c r="A5" s="2" t="s">
        <v>414</v>
      </c>
      <c r="B5" s="2" t="s">
        <v>413</v>
      </c>
      <c r="C5" s="2" t="s">
        <v>479</v>
      </c>
      <c r="D5" s="2" t="s">
        <v>480</v>
      </c>
      <c r="E5" s="2" t="s">
        <v>466</v>
      </c>
      <c r="F5" s="2" t="s">
        <v>467</v>
      </c>
      <c r="G5" s="2" t="s">
        <v>468</v>
      </c>
      <c r="H5" s="2" t="s">
        <v>417</v>
      </c>
      <c r="I5" s="2" t="s">
        <v>481</v>
      </c>
      <c r="J5" s="2" t="s">
        <v>28</v>
      </c>
      <c r="K5" s="2" t="s">
        <v>482</v>
      </c>
    </row>
    <row r="6" s="1" customFormat="1" ht="20" customHeight="1" spans="1:11">
      <c r="A6" s="2" t="s">
        <v>326</v>
      </c>
      <c r="B6" s="2" t="s">
        <v>325</v>
      </c>
      <c r="C6" s="2" t="s">
        <v>483</v>
      </c>
      <c r="D6" s="2" t="s">
        <v>484</v>
      </c>
      <c r="E6" s="2" t="s">
        <v>485</v>
      </c>
      <c r="F6" s="2" t="s">
        <v>466</v>
      </c>
      <c r="G6" s="2" t="s">
        <v>468</v>
      </c>
      <c r="H6" s="2" t="s">
        <v>329</v>
      </c>
      <c r="I6" s="2" t="s">
        <v>486</v>
      </c>
      <c r="J6" s="2" t="s">
        <v>28</v>
      </c>
      <c r="K6" s="2" t="s">
        <v>487</v>
      </c>
    </row>
    <row r="7" s="1" customFormat="1" ht="20" customHeight="1" spans="1:11">
      <c r="A7" s="2" t="s">
        <v>331</v>
      </c>
      <c r="B7" s="2" t="s">
        <v>330</v>
      </c>
      <c r="C7" s="2" t="s">
        <v>488</v>
      </c>
      <c r="D7" s="2" t="s">
        <v>489</v>
      </c>
      <c r="E7" s="2" t="s">
        <v>485</v>
      </c>
      <c r="F7" s="2" t="s">
        <v>466</v>
      </c>
      <c r="G7" s="2" t="s">
        <v>468</v>
      </c>
      <c r="H7" s="2" t="s">
        <v>335</v>
      </c>
      <c r="I7" s="2" t="s">
        <v>490</v>
      </c>
      <c r="J7" s="2" t="s">
        <v>28</v>
      </c>
      <c r="K7" s="2" t="s">
        <v>491</v>
      </c>
    </row>
    <row r="8" s="1" customFormat="1" ht="20" customHeight="1" spans="1:11">
      <c r="A8" s="2" t="s">
        <v>320</v>
      </c>
      <c r="B8" s="2" t="s">
        <v>319</v>
      </c>
      <c r="C8" s="2" t="s">
        <v>492</v>
      </c>
      <c r="D8" s="2" t="s">
        <v>493</v>
      </c>
      <c r="E8" s="2" t="s">
        <v>485</v>
      </c>
      <c r="F8" s="2" t="s">
        <v>466</v>
      </c>
      <c r="G8" s="2" t="s">
        <v>468</v>
      </c>
      <c r="H8" s="2" t="s">
        <v>324</v>
      </c>
      <c r="I8" s="2" t="s">
        <v>494</v>
      </c>
      <c r="J8" s="2" t="s">
        <v>28</v>
      </c>
      <c r="K8" s="2" t="s">
        <v>495</v>
      </c>
    </row>
    <row r="9" s="1" customFormat="1" ht="20" customHeight="1" spans="1:11">
      <c r="A9" s="2" t="s">
        <v>421</v>
      </c>
      <c r="B9" s="2" t="s">
        <v>496</v>
      </c>
      <c r="C9" s="2" t="s">
        <v>497</v>
      </c>
      <c r="D9" s="2" t="s">
        <v>498</v>
      </c>
      <c r="E9" s="2" t="s">
        <v>485</v>
      </c>
      <c r="F9" s="2" t="s">
        <v>467</v>
      </c>
      <c r="G9" s="2" t="s">
        <v>468</v>
      </c>
      <c r="H9" s="2" t="s">
        <v>425</v>
      </c>
      <c r="I9" s="2" t="s">
        <v>499</v>
      </c>
      <c r="J9" s="2" t="s">
        <v>28</v>
      </c>
      <c r="K9" s="2" t="s">
        <v>500</v>
      </c>
    </row>
    <row r="10" s="1" customFormat="1" ht="20" customHeight="1" spans="1:11">
      <c r="A10" s="2" t="s">
        <v>337</v>
      </c>
      <c r="B10" s="2" t="s">
        <v>336</v>
      </c>
      <c r="C10" s="2" t="s">
        <v>488</v>
      </c>
      <c r="D10" s="2" t="s">
        <v>501</v>
      </c>
      <c r="E10" s="2" t="s">
        <v>485</v>
      </c>
      <c r="F10" s="2" t="s">
        <v>466</v>
      </c>
      <c r="G10" s="2" t="s">
        <v>468</v>
      </c>
      <c r="H10" s="2" t="s">
        <v>341</v>
      </c>
      <c r="I10" s="2" t="s">
        <v>502</v>
      </c>
      <c r="J10" s="2" t="s">
        <v>28</v>
      </c>
      <c r="K10" s="2" t="s">
        <v>503</v>
      </c>
    </row>
    <row r="11" s="1" customFormat="1" ht="20" customHeight="1" spans="1:11">
      <c r="A11" s="2" t="s">
        <v>385</v>
      </c>
      <c r="B11" s="2" t="s">
        <v>383</v>
      </c>
      <c r="C11" s="2" t="s">
        <v>504</v>
      </c>
      <c r="D11" s="2" t="s">
        <v>505</v>
      </c>
      <c r="E11" s="2" t="s">
        <v>485</v>
      </c>
      <c r="F11" s="2" t="s">
        <v>467</v>
      </c>
      <c r="G11" s="2" t="s">
        <v>468</v>
      </c>
      <c r="H11" s="2" t="s">
        <v>390</v>
      </c>
      <c r="I11" s="2" t="s">
        <v>506</v>
      </c>
      <c r="J11" s="2" t="s">
        <v>28</v>
      </c>
      <c r="K11" s="2" t="s">
        <v>507</v>
      </c>
    </row>
    <row r="12" s="1" customFormat="1" ht="20" customHeight="1" spans="1:11">
      <c r="A12" s="2" t="s">
        <v>314</v>
      </c>
      <c r="B12" s="2" t="s">
        <v>313</v>
      </c>
      <c r="C12" s="2" t="s">
        <v>464</v>
      </c>
      <c r="D12" s="2" t="s">
        <v>508</v>
      </c>
      <c r="E12" s="2" t="s">
        <v>485</v>
      </c>
      <c r="F12" s="2" t="s">
        <v>466</v>
      </c>
      <c r="G12" s="2" t="s">
        <v>468</v>
      </c>
      <c r="H12" s="2" t="s">
        <v>318</v>
      </c>
      <c r="I12" s="2" t="s">
        <v>509</v>
      </c>
      <c r="J12" s="2" t="s">
        <v>28</v>
      </c>
      <c r="K12" s="2" t="s">
        <v>510</v>
      </c>
    </row>
    <row r="13" s="1" customFormat="1" ht="20" customHeight="1" spans="1:11">
      <c r="A13" s="2" t="s">
        <v>379</v>
      </c>
      <c r="B13" s="2" t="s">
        <v>378</v>
      </c>
      <c r="C13" s="2" t="s">
        <v>511</v>
      </c>
      <c r="D13" s="2" t="s">
        <v>512</v>
      </c>
      <c r="E13" s="2" t="s">
        <v>466</v>
      </c>
      <c r="F13" s="2" t="s">
        <v>467</v>
      </c>
      <c r="G13" s="2" t="s">
        <v>468</v>
      </c>
      <c r="H13" s="2" t="s">
        <v>382</v>
      </c>
      <c r="I13" s="2" t="s">
        <v>513</v>
      </c>
      <c r="J13" s="2" t="s">
        <v>28</v>
      </c>
      <c r="K13" s="2" t="s">
        <v>514</v>
      </c>
    </row>
    <row r="14" s="1" customFormat="1" ht="20" customHeight="1" spans="1:11">
      <c r="A14" s="2" t="s">
        <v>375</v>
      </c>
      <c r="B14" s="2" t="s">
        <v>374</v>
      </c>
      <c r="C14" s="2" t="s">
        <v>515</v>
      </c>
      <c r="D14" s="2" t="s">
        <v>516</v>
      </c>
      <c r="E14" s="2" t="s">
        <v>466</v>
      </c>
      <c r="F14" s="2" t="s">
        <v>467</v>
      </c>
      <c r="G14" s="2" t="s">
        <v>468</v>
      </c>
      <c r="H14" s="2" t="s">
        <v>335</v>
      </c>
      <c r="I14" s="2" t="s">
        <v>517</v>
      </c>
      <c r="J14" s="2" t="s">
        <v>28</v>
      </c>
      <c r="K14" s="2" t="s">
        <v>518</v>
      </c>
    </row>
    <row r="15" s="1" customFormat="1" ht="20" customHeight="1" spans="1:11">
      <c r="A15" s="2" t="s">
        <v>269</v>
      </c>
      <c r="B15" s="2" t="s">
        <v>268</v>
      </c>
      <c r="C15" s="2" t="s">
        <v>519</v>
      </c>
      <c r="D15" s="2" t="s">
        <v>520</v>
      </c>
      <c r="E15" s="2" t="s">
        <v>521</v>
      </c>
      <c r="F15" s="2" t="s">
        <v>485</v>
      </c>
      <c r="G15" s="2" t="s">
        <v>468</v>
      </c>
      <c r="H15" s="2" t="s">
        <v>272</v>
      </c>
      <c r="I15" s="2" t="s">
        <v>522</v>
      </c>
      <c r="J15" s="2" t="s">
        <v>28</v>
      </c>
      <c r="K15" s="2" t="s">
        <v>523</v>
      </c>
    </row>
    <row r="16" s="1" customFormat="1" ht="20" customHeight="1" spans="1:11">
      <c r="A16" s="2" t="s">
        <v>263</v>
      </c>
      <c r="B16" s="2" t="s">
        <v>262</v>
      </c>
      <c r="C16" s="2" t="s">
        <v>524</v>
      </c>
      <c r="D16" s="2" t="s">
        <v>525</v>
      </c>
      <c r="E16" s="2" t="s">
        <v>521</v>
      </c>
      <c r="F16" s="2" t="s">
        <v>485</v>
      </c>
      <c r="G16" s="2" t="s">
        <v>468</v>
      </c>
      <c r="H16" s="2" t="s">
        <v>267</v>
      </c>
      <c r="I16" s="2" t="s">
        <v>526</v>
      </c>
      <c r="J16" s="2" t="s">
        <v>28</v>
      </c>
      <c r="K16" s="2" t="s">
        <v>527</v>
      </c>
    </row>
    <row r="17" s="1" customFormat="1" ht="20" customHeight="1" spans="1:11">
      <c r="A17" s="2" t="s">
        <v>258</v>
      </c>
      <c r="B17" s="2" t="s">
        <v>257</v>
      </c>
      <c r="C17" s="2" t="s">
        <v>528</v>
      </c>
      <c r="D17" s="2" t="s">
        <v>529</v>
      </c>
      <c r="E17" s="2" t="s">
        <v>521</v>
      </c>
      <c r="F17" s="2" t="s">
        <v>485</v>
      </c>
      <c r="G17" s="2" t="s">
        <v>468</v>
      </c>
      <c r="H17" s="2" t="s">
        <v>261</v>
      </c>
      <c r="I17" s="2" t="s">
        <v>530</v>
      </c>
      <c r="J17" s="2" t="s">
        <v>28</v>
      </c>
      <c r="K17" s="2" t="s">
        <v>531</v>
      </c>
    </row>
    <row r="18" s="1" customFormat="1" ht="20" customHeight="1" spans="1:11">
      <c r="A18" s="2" t="s">
        <v>252</v>
      </c>
      <c r="B18" s="2" t="s">
        <v>251</v>
      </c>
      <c r="C18" s="2" t="s">
        <v>532</v>
      </c>
      <c r="D18" s="2" t="s">
        <v>533</v>
      </c>
      <c r="E18" s="2" t="s">
        <v>521</v>
      </c>
      <c r="F18" s="2" t="s">
        <v>485</v>
      </c>
      <c r="G18" s="2" t="s">
        <v>468</v>
      </c>
      <c r="H18" s="2" t="s">
        <v>256</v>
      </c>
      <c r="I18" s="2" t="s">
        <v>534</v>
      </c>
      <c r="J18" s="2" t="s">
        <v>28</v>
      </c>
      <c r="K18" s="2" t="s">
        <v>535</v>
      </c>
    </row>
    <row r="19" s="1" customFormat="1" ht="20" customHeight="1" spans="1:11">
      <c r="A19" s="2" t="s">
        <v>207</v>
      </c>
      <c r="B19" s="2" t="s">
        <v>536</v>
      </c>
      <c r="C19" s="2" t="s">
        <v>537</v>
      </c>
      <c r="D19" s="2" t="s">
        <v>538</v>
      </c>
      <c r="E19" s="2" t="s">
        <v>539</v>
      </c>
      <c r="F19" s="2" t="s">
        <v>521</v>
      </c>
      <c r="G19" s="2" t="s">
        <v>468</v>
      </c>
      <c r="H19" s="2" t="s">
        <v>211</v>
      </c>
      <c r="I19" s="2" t="s">
        <v>540</v>
      </c>
      <c r="J19" s="2" t="s">
        <v>28</v>
      </c>
      <c r="K19" s="2" t="s">
        <v>541</v>
      </c>
    </row>
    <row r="20" s="1" customFormat="1" ht="20" customHeight="1" spans="1:11">
      <c r="A20" s="2" t="s">
        <v>201</v>
      </c>
      <c r="B20" s="2" t="s">
        <v>200</v>
      </c>
      <c r="C20" s="2" t="s">
        <v>483</v>
      </c>
      <c r="D20" s="2" t="s">
        <v>542</v>
      </c>
      <c r="E20" s="2" t="s">
        <v>539</v>
      </c>
      <c r="F20" s="2" t="s">
        <v>521</v>
      </c>
      <c r="G20" s="2" t="s">
        <v>468</v>
      </c>
      <c r="H20" s="2" t="s">
        <v>205</v>
      </c>
      <c r="I20" s="2" t="s">
        <v>543</v>
      </c>
      <c r="J20" s="2" t="s">
        <v>28</v>
      </c>
      <c r="K20" s="2" t="s">
        <v>544</v>
      </c>
    </row>
    <row r="21" s="1" customFormat="1" ht="20" customHeight="1" spans="1:11">
      <c r="A21" s="2" t="s">
        <v>195</v>
      </c>
      <c r="B21" s="2" t="s">
        <v>194</v>
      </c>
      <c r="C21" s="2" t="s">
        <v>545</v>
      </c>
      <c r="D21" s="2" t="s">
        <v>546</v>
      </c>
      <c r="E21" s="2" t="s">
        <v>539</v>
      </c>
      <c r="F21" s="2" t="s">
        <v>521</v>
      </c>
      <c r="G21" s="2" t="s">
        <v>468</v>
      </c>
      <c r="H21" s="2" t="s">
        <v>199</v>
      </c>
      <c r="I21" s="2" t="s">
        <v>547</v>
      </c>
      <c r="J21" s="2" t="s">
        <v>28</v>
      </c>
      <c r="K21" s="2" t="s">
        <v>548</v>
      </c>
    </row>
    <row r="22" s="1" customFormat="1" ht="20" customHeight="1" spans="1:11">
      <c r="A22" s="2" t="s">
        <v>369</v>
      </c>
      <c r="B22" s="2" t="s">
        <v>368</v>
      </c>
      <c r="C22" s="2" t="s">
        <v>549</v>
      </c>
      <c r="D22" s="2" t="s">
        <v>550</v>
      </c>
      <c r="E22" s="2" t="s">
        <v>466</v>
      </c>
      <c r="F22" s="2" t="s">
        <v>467</v>
      </c>
      <c r="G22" s="2" t="s">
        <v>468</v>
      </c>
      <c r="H22" s="2" t="s">
        <v>373</v>
      </c>
      <c r="I22" s="2" t="s">
        <v>551</v>
      </c>
      <c r="J22" s="2" t="s">
        <v>28</v>
      </c>
      <c r="K22" s="2" t="s">
        <v>552</v>
      </c>
    </row>
    <row r="23" s="1" customFormat="1" ht="20" customHeight="1" spans="1:11">
      <c r="A23" s="2" t="s">
        <v>362</v>
      </c>
      <c r="B23" s="2" t="s">
        <v>553</v>
      </c>
      <c r="C23" s="2" t="s">
        <v>554</v>
      </c>
      <c r="D23" s="2" t="s">
        <v>555</v>
      </c>
      <c r="E23" s="2" t="s">
        <v>521</v>
      </c>
      <c r="F23" s="2" t="s">
        <v>467</v>
      </c>
      <c r="G23" s="2" t="s">
        <v>468</v>
      </c>
      <c r="H23" s="2" t="s">
        <v>556</v>
      </c>
      <c r="I23" s="2" t="s">
        <v>557</v>
      </c>
      <c r="J23" s="2" t="s">
        <v>28</v>
      </c>
      <c r="K23" s="2" t="s">
        <v>558</v>
      </c>
    </row>
    <row r="24" s="1" customFormat="1" ht="20" customHeight="1" spans="1:11">
      <c r="A24" s="2" t="s">
        <v>355</v>
      </c>
      <c r="B24" s="2" t="s">
        <v>354</v>
      </c>
      <c r="C24" s="2" t="s">
        <v>559</v>
      </c>
      <c r="D24" s="2" t="s">
        <v>560</v>
      </c>
      <c r="E24" s="2" t="s">
        <v>466</v>
      </c>
      <c r="F24" s="2" t="s">
        <v>467</v>
      </c>
      <c r="G24" s="2" t="s">
        <v>468</v>
      </c>
      <c r="H24" s="2" t="s">
        <v>359</v>
      </c>
      <c r="I24" s="2" t="s">
        <v>561</v>
      </c>
      <c r="J24" s="2" t="s">
        <v>28</v>
      </c>
      <c r="K24" s="2" t="s">
        <v>562</v>
      </c>
    </row>
    <row r="25" s="1" customFormat="1" ht="20" customHeight="1" spans="1:11">
      <c r="A25" s="2" t="s">
        <v>350</v>
      </c>
      <c r="B25" s="2" t="s">
        <v>349</v>
      </c>
      <c r="C25" s="2" t="s">
        <v>563</v>
      </c>
      <c r="D25" s="2" t="s">
        <v>564</v>
      </c>
      <c r="E25" s="2" t="s">
        <v>466</v>
      </c>
      <c r="F25" s="2" t="s">
        <v>467</v>
      </c>
      <c r="G25" s="2" t="s">
        <v>468</v>
      </c>
      <c r="H25" s="2" t="s">
        <v>15</v>
      </c>
      <c r="I25" s="2" t="s">
        <v>565</v>
      </c>
      <c r="J25" s="2" t="s">
        <v>28</v>
      </c>
      <c r="K25" s="2" t="s">
        <v>566</v>
      </c>
    </row>
    <row r="26" s="1" customFormat="1" ht="20" customHeight="1" spans="1:11">
      <c r="A26" s="2" t="s">
        <v>160</v>
      </c>
      <c r="B26" s="2" t="s">
        <v>159</v>
      </c>
      <c r="C26" s="2" t="s">
        <v>567</v>
      </c>
      <c r="D26" s="2" t="s">
        <v>568</v>
      </c>
      <c r="E26" s="2" t="s">
        <v>539</v>
      </c>
      <c r="F26" s="2" t="s">
        <v>521</v>
      </c>
      <c r="G26" s="2" t="s">
        <v>468</v>
      </c>
      <c r="H26" s="2" t="s">
        <v>163</v>
      </c>
      <c r="I26" s="2" t="s">
        <v>569</v>
      </c>
      <c r="J26" s="2" t="s">
        <v>28</v>
      </c>
      <c r="K26" s="2" t="s">
        <v>570</v>
      </c>
    </row>
    <row r="27" s="1" customFormat="1" ht="20" customHeight="1" spans="1:11">
      <c r="A27" s="2" t="s">
        <v>274</v>
      </c>
      <c r="B27" s="2" t="s">
        <v>273</v>
      </c>
      <c r="C27" s="2" t="s">
        <v>571</v>
      </c>
      <c r="D27" s="2" t="s">
        <v>572</v>
      </c>
      <c r="E27" s="2" t="s">
        <v>521</v>
      </c>
      <c r="F27" s="2" t="s">
        <v>485</v>
      </c>
      <c r="G27" s="2" t="s">
        <v>468</v>
      </c>
      <c r="H27" s="2" t="s">
        <v>277</v>
      </c>
      <c r="I27" s="2" t="s">
        <v>573</v>
      </c>
      <c r="J27" s="2" t="s">
        <v>28</v>
      </c>
      <c r="K27" s="2" t="s">
        <v>574</v>
      </c>
    </row>
    <row r="28" s="1" customFormat="1" ht="20" customHeight="1" spans="1:11">
      <c r="A28" s="2" t="s">
        <v>308</v>
      </c>
      <c r="B28" s="2" t="s">
        <v>307</v>
      </c>
      <c r="C28" s="2" t="s">
        <v>306</v>
      </c>
      <c r="D28" s="2" t="s">
        <v>575</v>
      </c>
      <c r="E28" s="2" t="s">
        <v>485</v>
      </c>
      <c r="F28" s="2" t="s">
        <v>466</v>
      </c>
      <c r="G28" s="2" t="s">
        <v>468</v>
      </c>
      <c r="H28" s="2" t="s">
        <v>312</v>
      </c>
      <c r="I28" s="2" t="s">
        <v>576</v>
      </c>
      <c r="J28" s="2" t="s">
        <v>28</v>
      </c>
      <c r="K28" s="2" t="s">
        <v>577</v>
      </c>
    </row>
    <row r="29" s="1" customFormat="1" ht="20" customHeight="1" spans="1:11">
      <c r="A29" s="2" t="s">
        <v>190</v>
      </c>
      <c r="B29" s="2" t="s">
        <v>189</v>
      </c>
      <c r="C29" s="2" t="s">
        <v>578</v>
      </c>
      <c r="D29" s="2" t="s">
        <v>579</v>
      </c>
      <c r="E29" s="2" t="s">
        <v>539</v>
      </c>
      <c r="F29" s="2" t="s">
        <v>521</v>
      </c>
      <c r="G29" s="2" t="s">
        <v>468</v>
      </c>
      <c r="H29" s="2" t="s">
        <v>193</v>
      </c>
      <c r="I29" s="2" t="s">
        <v>580</v>
      </c>
      <c r="J29" s="2" t="s">
        <v>28</v>
      </c>
      <c r="K29" s="2" t="s">
        <v>581</v>
      </c>
    </row>
    <row r="30" s="1" customFormat="1" ht="20" customHeight="1" spans="1:11">
      <c r="A30" s="2" t="s">
        <v>158</v>
      </c>
      <c r="B30" s="2" t="s">
        <v>157</v>
      </c>
      <c r="C30" s="2" t="s">
        <v>475</v>
      </c>
      <c r="D30" s="2" t="s">
        <v>582</v>
      </c>
      <c r="E30" s="2" t="s">
        <v>583</v>
      </c>
      <c r="F30" s="2" t="s">
        <v>539</v>
      </c>
      <c r="G30" s="2" t="s">
        <v>468</v>
      </c>
      <c r="H30" s="2" t="s">
        <v>76</v>
      </c>
      <c r="I30" s="2" t="s">
        <v>584</v>
      </c>
      <c r="J30" s="2" t="s">
        <v>28</v>
      </c>
      <c r="K30" s="2" t="s">
        <v>585</v>
      </c>
    </row>
    <row r="31" s="1" customFormat="1" ht="20" customHeight="1" spans="1:11">
      <c r="A31" s="2" t="s">
        <v>185</v>
      </c>
      <c r="B31" s="2" t="s">
        <v>184</v>
      </c>
      <c r="C31" s="2" t="s">
        <v>586</v>
      </c>
      <c r="D31" s="2" t="s">
        <v>587</v>
      </c>
      <c r="E31" s="2" t="s">
        <v>539</v>
      </c>
      <c r="F31" s="2" t="s">
        <v>521</v>
      </c>
      <c r="G31" s="2" t="s">
        <v>468</v>
      </c>
      <c r="H31" s="2" t="s">
        <v>188</v>
      </c>
      <c r="I31" s="2" t="s">
        <v>588</v>
      </c>
      <c r="J31" s="2" t="s">
        <v>28</v>
      </c>
      <c r="K31" s="2" t="s">
        <v>589</v>
      </c>
    </row>
    <row r="32" s="1" customFormat="1" ht="20" customHeight="1" spans="1:11">
      <c r="A32" s="2" t="s">
        <v>155</v>
      </c>
      <c r="B32" s="2" t="s">
        <v>154</v>
      </c>
      <c r="C32" s="2" t="s">
        <v>590</v>
      </c>
      <c r="D32" s="2" t="s">
        <v>591</v>
      </c>
      <c r="E32" s="2" t="s">
        <v>583</v>
      </c>
      <c r="F32" s="2" t="s">
        <v>539</v>
      </c>
      <c r="G32" s="2" t="s">
        <v>468</v>
      </c>
      <c r="H32" s="2" t="s">
        <v>153</v>
      </c>
      <c r="I32" s="2" t="s">
        <v>592</v>
      </c>
      <c r="J32" s="2" t="s">
        <v>28</v>
      </c>
      <c r="K32" s="2" t="s">
        <v>593</v>
      </c>
    </row>
    <row r="33" s="1" customFormat="1" ht="20" customHeight="1" spans="1:11">
      <c r="A33" s="2" t="s">
        <v>149</v>
      </c>
      <c r="B33" s="2" t="s">
        <v>148</v>
      </c>
      <c r="C33" s="2" t="s">
        <v>590</v>
      </c>
      <c r="D33" s="2" t="s">
        <v>594</v>
      </c>
      <c r="E33" s="2" t="s">
        <v>583</v>
      </c>
      <c r="F33" s="2" t="s">
        <v>539</v>
      </c>
      <c r="G33" s="2" t="s">
        <v>468</v>
      </c>
      <c r="H33" s="2" t="s">
        <v>153</v>
      </c>
      <c r="I33" s="2" t="s">
        <v>595</v>
      </c>
      <c r="J33" s="2" t="s">
        <v>28</v>
      </c>
      <c r="K33" s="2" t="s">
        <v>596</v>
      </c>
    </row>
    <row r="34" s="1" customFormat="1" ht="20" customHeight="1" spans="1:11">
      <c r="A34" s="2" t="s">
        <v>143</v>
      </c>
      <c r="B34" s="2" t="s">
        <v>142</v>
      </c>
      <c r="C34" s="2" t="s">
        <v>597</v>
      </c>
      <c r="D34" s="2" t="s">
        <v>598</v>
      </c>
      <c r="E34" s="2" t="s">
        <v>583</v>
      </c>
      <c r="F34" s="2" t="s">
        <v>539</v>
      </c>
      <c r="G34" s="2" t="s">
        <v>468</v>
      </c>
      <c r="H34" s="2" t="s">
        <v>147</v>
      </c>
      <c r="I34" s="2" t="s">
        <v>599</v>
      </c>
      <c r="J34" s="2" t="s">
        <v>28</v>
      </c>
      <c r="K34" s="2" t="s">
        <v>600</v>
      </c>
    </row>
    <row r="35" s="1" customFormat="1" ht="20" customHeight="1" spans="1:11">
      <c r="A35" s="2" t="s">
        <v>240</v>
      </c>
      <c r="B35" s="2" t="s">
        <v>239</v>
      </c>
      <c r="C35" s="2" t="s">
        <v>601</v>
      </c>
      <c r="D35" s="2" t="s">
        <v>602</v>
      </c>
      <c r="E35" s="2" t="s">
        <v>521</v>
      </c>
      <c r="F35" s="2" t="s">
        <v>485</v>
      </c>
      <c r="G35" s="2" t="s">
        <v>468</v>
      </c>
      <c r="H35" s="2" t="s">
        <v>244</v>
      </c>
      <c r="I35" s="2" t="s">
        <v>603</v>
      </c>
      <c r="J35" s="2" t="s">
        <v>28</v>
      </c>
      <c r="K35" s="2" t="s">
        <v>604</v>
      </c>
    </row>
    <row r="36" s="1" customFormat="1" ht="20" customHeight="1" spans="1:11">
      <c r="A36" s="2" t="s">
        <v>247</v>
      </c>
      <c r="B36" s="2" t="s">
        <v>246</v>
      </c>
      <c r="C36" s="2" t="s">
        <v>245</v>
      </c>
      <c r="D36" s="2" t="s">
        <v>605</v>
      </c>
      <c r="E36" s="2" t="s">
        <v>521</v>
      </c>
      <c r="F36" s="2" t="s">
        <v>485</v>
      </c>
      <c r="G36" s="2" t="s">
        <v>468</v>
      </c>
      <c r="H36" s="2" t="s">
        <v>250</v>
      </c>
      <c r="I36" s="2" t="s">
        <v>606</v>
      </c>
      <c r="J36" s="2" t="s">
        <v>28</v>
      </c>
      <c r="K36" s="2" t="s">
        <v>607</v>
      </c>
    </row>
    <row r="37" s="1" customFormat="1" ht="20" customHeight="1" spans="1:11">
      <c r="A37" s="2" t="s">
        <v>301</v>
      </c>
      <c r="B37" s="2" t="s">
        <v>299</v>
      </c>
      <c r="C37" s="2" t="s">
        <v>608</v>
      </c>
      <c r="D37" s="2" t="s">
        <v>609</v>
      </c>
      <c r="E37" s="2" t="s">
        <v>521</v>
      </c>
      <c r="F37" s="2" t="s">
        <v>466</v>
      </c>
      <c r="G37" s="2" t="s">
        <v>468</v>
      </c>
      <c r="H37" s="2" t="s">
        <v>305</v>
      </c>
      <c r="I37" s="2" t="s">
        <v>610</v>
      </c>
      <c r="J37" s="2" t="s">
        <v>28</v>
      </c>
      <c r="K37" s="2" t="s">
        <v>611</v>
      </c>
    </row>
    <row r="38" s="1" customFormat="1" ht="20" customHeight="1" spans="1:11">
      <c r="A38" s="2" t="s">
        <v>233</v>
      </c>
      <c r="B38" s="2" t="s">
        <v>231</v>
      </c>
      <c r="C38" s="2" t="s">
        <v>612</v>
      </c>
      <c r="D38" s="2" t="s">
        <v>613</v>
      </c>
      <c r="E38" s="2" t="s">
        <v>614</v>
      </c>
      <c r="F38" s="2" t="s">
        <v>485</v>
      </c>
      <c r="G38" s="2" t="s">
        <v>468</v>
      </c>
      <c r="H38" s="2" t="s">
        <v>238</v>
      </c>
      <c r="I38" s="2" t="s">
        <v>615</v>
      </c>
      <c r="J38" s="2" t="s">
        <v>28</v>
      </c>
      <c r="K38" s="2" t="s">
        <v>616</v>
      </c>
    </row>
    <row r="39" s="1" customFormat="1" ht="20" customHeight="1" spans="1:11">
      <c r="A39" s="2" t="s">
        <v>107</v>
      </c>
      <c r="B39" s="2" t="s">
        <v>106</v>
      </c>
      <c r="C39" s="2" t="s">
        <v>617</v>
      </c>
      <c r="D39" s="2" t="s">
        <v>618</v>
      </c>
      <c r="E39" s="2" t="s">
        <v>614</v>
      </c>
      <c r="F39" s="2" t="s">
        <v>583</v>
      </c>
      <c r="G39" s="2" t="s">
        <v>468</v>
      </c>
      <c r="H39" s="2" t="s">
        <v>105</v>
      </c>
      <c r="I39" s="2" t="s">
        <v>619</v>
      </c>
      <c r="J39" s="2" t="s">
        <v>28</v>
      </c>
      <c r="K39" s="2" t="s">
        <v>620</v>
      </c>
    </row>
    <row r="40" s="1" customFormat="1" ht="20" customHeight="1" spans="1:11">
      <c r="A40" s="2" t="s">
        <v>117</v>
      </c>
      <c r="B40" s="2" t="s">
        <v>116</v>
      </c>
      <c r="C40" s="2" t="s">
        <v>475</v>
      </c>
      <c r="D40" s="2" t="s">
        <v>582</v>
      </c>
      <c r="E40" s="2" t="s">
        <v>614</v>
      </c>
      <c r="F40" s="2" t="s">
        <v>583</v>
      </c>
      <c r="G40" s="2" t="s">
        <v>468</v>
      </c>
      <c r="H40" s="2" t="s">
        <v>76</v>
      </c>
      <c r="I40" s="2" t="s">
        <v>584</v>
      </c>
      <c r="J40" s="2" t="s">
        <v>28</v>
      </c>
      <c r="K40" s="2" t="s">
        <v>621</v>
      </c>
    </row>
    <row r="41" s="1" customFormat="1" ht="20" customHeight="1" spans="1:11">
      <c r="A41" s="2" t="s">
        <v>101</v>
      </c>
      <c r="B41" s="2" t="s">
        <v>100</v>
      </c>
      <c r="C41" s="2" t="s">
        <v>617</v>
      </c>
      <c r="D41" s="2" t="s">
        <v>622</v>
      </c>
      <c r="E41" s="2" t="s">
        <v>614</v>
      </c>
      <c r="F41" s="2" t="s">
        <v>583</v>
      </c>
      <c r="G41" s="2" t="s">
        <v>468</v>
      </c>
      <c r="H41" s="2" t="s">
        <v>105</v>
      </c>
      <c r="I41" s="2" t="s">
        <v>623</v>
      </c>
      <c r="J41" s="2" t="s">
        <v>28</v>
      </c>
      <c r="K41" s="2" t="s">
        <v>624</v>
      </c>
    </row>
    <row r="42" s="1" customFormat="1" ht="20" customHeight="1" spans="1:11">
      <c r="A42" s="2" t="s">
        <v>294</v>
      </c>
      <c r="B42" s="2" t="s">
        <v>625</v>
      </c>
      <c r="C42" s="2" t="s">
        <v>626</v>
      </c>
      <c r="D42" s="2" t="s">
        <v>627</v>
      </c>
      <c r="E42" s="2" t="s">
        <v>485</v>
      </c>
      <c r="F42" s="2" t="s">
        <v>466</v>
      </c>
      <c r="G42" s="2" t="s">
        <v>468</v>
      </c>
      <c r="H42" s="2" t="s">
        <v>298</v>
      </c>
      <c r="I42" s="2" t="s">
        <v>628</v>
      </c>
      <c r="J42" s="2" t="s">
        <v>28</v>
      </c>
      <c r="K42" s="2" t="s">
        <v>629</v>
      </c>
    </row>
    <row r="43" s="1" customFormat="1" ht="20" customHeight="1" spans="1:11">
      <c r="A43" s="2" t="s">
        <v>126</v>
      </c>
      <c r="B43" s="2" t="s">
        <v>125</v>
      </c>
      <c r="C43" s="2" t="s">
        <v>475</v>
      </c>
      <c r="D43" s="2" t="s">
        <v>630</v>
      </c>
      <c r="E43" s="2" t="s">
        <v>614</v>
      </c>
      <c r="F43" s="2" t="s">
        <v>583</v>
      </c>
      <c r="G43" s="2" t="s">
        <v>468</v>
      </c>
      <c r="H43" s="2" t="s">
        <v>76</v>
      </c>
      <c r="I43" s="2" t="s">
        <v>631</v>
      </c>
      <c r="J43" s="2" t="s">
        <v>28</v>
      </c>
      <c r="K43" s="2" t="s">
        <v>632</v>
      </c>
    </row>
    <row r="44" s="1" customFormat="1" ht="20" customHeight="1" spans="1:11">
      <c r="A44" s="2" t="s">
        <v>120</v>
      </c>
      <c r="B44" s="2" t="s">
        <v>119</v>
      </c>
      <c r="C44" s="2" t="s">
        <v>633</v>
      </c>
      <c r="D44" s="2" t="s">
        <v>634</v>
      </c>
      <c r="E44" s="2" t="s">
        <v>614</v>
      </c>
      <c r="F44" s="2" t="s">
        <v>583</v>
      </c>
      <c r="G44" s="2" t="s">
        <v>468</v>
      </c>
      <c r="H44" s="2" t="s">
        <v>124</v>
      </c>
      <c r="I44" s="2" t="s">
        <v>635</v>
      </c>
      <c r="J44" s="2" t="s">
        <v>28</v>
      </c>
      <c r="K44" s="2" t="s">
        <v>636</v>
      </c>
    </row>
    <row r="45" s="1" customFormat="1" ht="20" customHeight="1" spans="1:11">
      <c r="A45" s="2" t="s">
        <v>67</v>
      </c>
      <c r="B45" s="2" t="s">
        <v>66</v>
      </c>
      <c r="C45" s="2" t="s">
        <v>637</v>
      </c>
      <c r="D45" s="2" t="s">
        <v>638</v>
      </c>
      <c r="E45" s="2" t="s">
        <v>639</v>
      </c>
      <c r="F45" s="2" t="s">
        <v>614</v>
      </c>
      <c r="G45" s="2" t="s">
        <v>468</v>
      </c>
      <c r="H45" s="2" t="s">
        <v>70</v>
      </c>
      <c r="I45" s="2" t="s">
        <v>640</v>
      </c>
      <c r="J45" s="2" t="s">
        <v>28</v>
      </c>
      <c r="K45" s="2" t="s">
        <v>641</v>
      </c>
    </row>
    <row r="46" s="1" customFormat="1" ht="20" customHeight="1" spans="1:11">
      <c r="A46" s="2" t="s">
        <v>94</v>
      </c>
      <c r="B46" s="2" t="s">
        <v>93</v>
      </c>
      <c r="C46" s="2" t="s">
        <v>642</v>
      </c>
      <c r="D46" s="2" t="s">
        <v>643</v>
      </c>
      <c r="E46" s="2" t="s">
        <v>614</v>
      </c>
      <c r="F46" s="2" t="s">
        <v>583</v>
      </c>
      <c r="G46" s="2" t="s">
        <v>468</v>
      </c>
      <c r="H46" s="2" t="s">
        <v>99</v>
      </c>
      <c r="I46" s="2" t="s">
        <v>644</v>
      </c>
      <c r="J46" s="2" t="s">
        <v>28</v>
      </c>
      <c r="K46" s="2" t="s">
        <v>645</v>
      </c>
    </row>
    <row r="47" s="1" customFormat="1" ht="20" customHeight="1" spans="1:11">
      <c r="A47" s="2" t="s">
        <v>45</v>
      </c>
      <c r="B47" s="2" t="s">
        <v>646</v>
      </c>
      <c r="C47" s="2" t="s">
        <v>647</v>
      </c>
      <c r="D47" s="2" t="s">
        <v>648</v>
      </c>
      <c r="E47" s="2" t="s">
        <v>639</v>
      </c>
      <c r="F47" s="2" t="s">
        <v>614</v>
      </c>
      <c r="G47" s="2" t="s">
        <v>468</v>
      </c>
      <c r="H47" s="2" t="s">
        <v>49</v>
      </c>
      <c r="I47" s="2" t="s">
        <v>649</v>
      </c>
      <c r="J47" s="2" t="s">
        <v>28</v>
      </c>
      <c r="K47" s="2" t="s">
        <v>650</v>
      </c>
    </row>
    <row r="48" s="1" customFormat="1" ht="20" customHeight="1" spans="1:11">
      <c r="A48" s="2" t="s">
        <v>38</v>
      </c>
      <c r="B48" s="2" t="s">
        <v>37</v>
      </c>
      <c r="C48" s="2" t="s">
        <v>651</v>
      </c>
      <c r="D48" s="2" t="s">
        <v>652</v>
      </c>
      <c r="E48" s="2" t="s">
        <v>639</v>
      </c>
      <c r="F48" s="2" t="s">
        <v>614</v>
      </c>
      <c r="G48" s="2" t="s">
        <v>468</v>
      </c>
      <c r="H48" s="2" t="s">
        <v>43</v>
      </c>
      <c r="I48" s="2" t="s">
        <v>653</v>
      </c>
      <c r="J48" s="2" t="s">
        <v>28</v>
      </c>
      <c r="K48" s="2" t="s">
        <v>654</v>
      </c>
    </row>
    <row r="49" s="1" customFormat="1" ht="20" customHeight="1" spans="1:11">
      <c r="A49" s="2" t="s">
        <v>87</v>
      </c>
      <c r="B49" s="2" t="s">
        <v>85</v>
      </c>
      <c r="C49" s="2" t="s">
        <v>655</v>
      </c>
      <c r="D49" s="2" t="s">
        <v>656</v>
      </c>
      <c r="E49" s="2" t="s">
        <v>639</v>
      </c>
      <c r="F49" s="2" t="s">
        <v>583</v>
      </c>
      <c r="G49" s="2" t="s">
        <v>468</v>
      </c>
      <c r="H49" s="2" t="s">
        <v>92</v>
      </c>
      <c r="I49" s="2" t="s">
        <v>657</v>
      </c>
      <c r="J49" s="2" t="s">
        <v>28</v>
      </c>
      <c r="K49" s="2" t="s">
        <v>658</v>
      </c>
    </row>
    <row r="50" s="1" customFormat="1" ht="20" customHeight="1" spans="1:11">
      <c r="A50" s="2" t="s">
        <v>72</v>
      </c>
      <c r="B50" s="2" t="s">
        <v>71</v>
      </c>
      <c r="C50" s="2" t="s">
        <v>475</v>
      </c>
      <c r="D50" s="2" t="s">
        <v>659</v>
      </c>
      <c r="E50" s="2" t="s">
        <v>639</v>
      </c>
      <c r="F50" s="2" t="s">
        <v>614</v>
      </c>
      <c r="G50" s="2" t="s">
        <v>468</v>
      </c>
      <c r="H50" s="2" t="s">
        <v>76</v>
      </c>
      <c r="I50" s="2" t="s">
        <v>660</v>
      </c>
      <c r="J50" s="2" t="s">
        <v>28</v>
      </c>
      <c r="K50" s="2" t="s">
        <v>661</v>
      </c>
    </row>
    <row r="51" s="1" customFormat="1" ht="20" customHeight="1" spans="1:11">
      <c r="A51" s="2" t="s">
        <v>136</v>
      </c>
      <c r="B51" s="2" t="s">
        <v>134</v>
      </c>
      <c r="C51" s="2" t="s">
        <v>475</v>
      </c>
      <c r="D51" s="2" t="s">
        <v>662</v>
      </c>
      <c r="E51" s="2" t="s">
        <v>639</v>
      </c>
      <c r="F51" s="2" t="s">
        <v>539</v>
      </c>
      <c r="G51" s="2" t="s">
        <v>468</v>
      </c>
      <c r="H51" s="2" t="s">
        <v>141</v>
      </c>
      <c r="I51" s="2" t="s">
        <v>663</v>
      </c>
      <c r="J51" s="2" t="s">
        <v>28</v>
      </c>
      <c r="K51" s="2" t="s">
        <v>664</v>
      </c>
    </row>
    <row r="52" s="1" customFormat="1" ht="20" customHeight="1" spans="1:11">
      <c r="A52" s="2" t="s">
        <v>52</v>
      </c>
      <c r="B52" s="2" t="s">
        <v>51</v>
      </c>
      <c r="C52" s="2" t="s">
        <v>665</v>
      </c>
      <c r="D52" s="2" t="s">
        <v>666</v>
      </c>
      <c r="E52" s="2" t="s">
        <v>639</v>
      </c>
      <c r="F52" s="2" t="s">
        <v>614</v>
      </c>
      <c r="G52" s="2" t="s">
        <v>468</v>
      </c>
      <c r="H52" s="2" t="s">
        <v>56</v>
      </c>
      <c r="I52" s="2" t="s">
        <v>667</v>
      </c>
      <c r="J52" s="2" t="s">
        <v>28</v>
      </c>
      <c r="K52" s="2" t="s">
        <v>668</v>
      </c>
    </row>
    <row r="53" s="1" customFormat="1" ht="20" customHeight="1" spans="1:11">
      <c r="A53" s="2" t="s">
        <v>111</v>
      </c>
      <c r="B53" s="2" t="s">
        <v>109</v>
      </c>
      <c r="C53" s="2" t="s">
        <v>669</v>
      </c>
      <c r="D53" s="2" t="s">
        <v>670</v>
      </c>
      <c r="E53" s="2" t="s">
        <v>639</v>
      </c>
      <c r="F53" s="2" t="s">
        <v>583</v>
      </c>
      <c r="G53" s="2" t="s">
        <v>468</v>
      </c>
      <c r="H53" s="2" t="s">
        <v>15</v>
      </c>
      <c r="I53" s="2" t="s">
        <v>671</v>
      </c>
      <c r="J53" s="2" t="s">
        <v>28</v>
      </c>
      <c r="K53" s="2" t="s">
        <v>672</v>
      </c>
    </row>
    <row r="54" s="1" customFormat="1" ht="20" customHeight="1" spans="1:11">
      <c r="A54" s="2" t="s">
        <v>178</v>
      </c>
      <c r="B54" s="2" t="s">
        <v>176</v>
      </c>
      <c r="C54" s="2" t="s">
        <v>586</v>
      </c>
      <c r="D54" s="2" t="s">
        <v>673</v>
      </c>
      <c r="E54" s="2" t="s">
        <v>674</v>
      </c>
      <c r="F54" s="2" t="s">
        <v>521</v>
      </c>
      <c r="G54" s="2" t="s">
        <v>468</v>
      </c>
      <c r="H54" s="2" t="s">
        <v>183</v>
      </c>
      <c r="I54" s="2" t="s">
        <v>675</v>
      </c>
      <c r="J54" s="2" t="s">
        <v>28</v>
      </c>
      <c r="K54" s="2" t="s">
        <v>676</v>
      </c>
    </row>
    <row r="55" s="1" customFormat="1" ht="20" customHeight="1" spans="1:11">
      <c r="A55" s="2" t="s">
        <v>287</v>
      </c>
      <c r="B55" s="2" t="s">
        <v>285</v>
      </c>
      <c r="C55" s="2" t="s">
        <v>677</v>
      </c>
      <c r="D55" s="2" t="s">
        <v>678</v>
      </c>
      <c r="E55" s="2" t="s">
        <v>521</v>
      </c>
      <c r="F55" s="2" t="s">
        <v>466</v>
      </c>
      <c r="G55" s="2" t="s">
        <v>468</v>
      </c>
      <c r="H55" s="2" t="s">
        <v>15</v>
      </c>
      <c r="I55" s="2" t="s">
        <v>679</v>
      </c>
      <c r="J55" s="2" t="s">
        <v>28</v>
      </c>
      <c r="K55" s="2" t="s">
        <v>680</v>
      </c>
    </row>
    <row r="56" s="1" customFormat="1" ht="20" customHeight="1" spans="1:11">
      <c r="A56" s="2" t="s">
        <v>31</v>
      </c>
      <c r="B56" s="2" t="s">
        <v>29</v>
      </c>
      <c r="C56" s="2" t="s">
        <v>681</v>
      </c>
      <c r="D56" s="2" t="s">
        <v>682</v>
      </c>
      <c r="E56" s="2" t="s">
        <v>674</v>
      </c>
      <c r="F56" s="2" t="s">
        <v>614</v>
      </c>
      <c r="G56" s="2" t="s">
        <v>468</v>
      </c>
      <c r="H56" s="2" t="s">
        <v>36</v>
      </c>
      <c r="I56" s="2" t="s">
        <v>683</v>
      </c>
      <c r="J56" s="2" t="s">
        <v>28</v>
      </c>
      <c r="K56" s="2" t="s">
        <v>684</v>
      </c>
    </row>
    <row r="57" s="1" customFormat="1" ht="20" customHeight="1" spans="1:11">
      <c r="A57" s="2" t="s">
        <v>80</v>
      </c>
      <c r="B57" s="2" t="s">
        <v>685</v>
      </c>
      <c r="C57" s="2" t="s">
        <v>686</v>
      </c>
      <c r="D57" s="2" t="s">
        <v>687</v>
      </c>
      <c r="E57" s="2" t="s">
        <v>674</v>
      </c>
      <c r="F57" s="2" t="s">
        <v>614</v>
      </c>
      <c r="G57" s="2" t="s">
        <v>468</v>
      </c>
      <c r="H57" s="2" t="s">
        <v>84</v>
      </c>
      <c r="I57" s="2" t="s">
        <v>688</v>
      </c>
      <c r="J57" s="2" t="s">
        <v>28</v>
      </c>
      <c r="K57" s="2" t="s">
        <v>689</v>
      </c>
    </row>
    <row r="58" s="1" customFormat="1" ht="20" customHeight="1" spans="1:11">
      <c r="A58" s="2" t="s">
        <v>129</v>
      </c>
      <c r="B58" s="2" t="s">
        <v>128</v>
      </c>
      <c r="C58" s="2" t="s">
        <v>690</v>
      </c>
      <c r="D58" s="2" t="s">
        <v>691</v>
      </c>
      <c r="E58" s="2" t="s">
        <v>583</v>
      </c>
      <c r="F58" s="2" t="s">
        <v>539</v>
      </c>
      <c r="G58" s="2" t="s">
        <v>468</v>
      </c>
      <c r="H58" s="2" t="s">
        <v>133</v>
      </c>
      <c r="I58" s="2" t="s">
        <v>692</v>
      </c>
      <c r="J58" s="2" t="s">
        <v>28</v>
      </c>
      <c r="K58" s="2" t="s">
        <v>693</v>
      </c>
    </row>
    <row r="59" s="1" customFormat="1" ht="20" customHeight="1" spans="1:11">
      <c r="A59" s="2" t="s">
        <v>343</v>
      </c>
      <c r="B59" s="2" t="s">
        <v>342</v>
      </c>
      <c r="C59" s="2" t="s">
        <v>694</v>
      </c>
      <c r="D59" s="2" t="s">
        <v>695</v>
      </c>
      <c r="E59" s="2" t="s">
        <v>466</v>
      </c>
      <c r="F59" s="2" t="s">
        <v>467</v>
      </c>
      <c r="G59" s="2" t="s">
        <v>468</v>
      </c>
      <c r="H59" s="2" t="s">
        <v>348</v>
      </c>
      <c r="I59" s="2" t="s">
        <v>696</v>
      </c>
      <c r="J59" s="2" t="s">
        <v>28</v>
      </c>
      <c r="K59" s="2" t="s">
        <v>697</v>
      </c>
    </row>
    <row r="60" s="1" customFormat="1" ht="20" customHeight="1" spans="1:11">
      <c r="A60" s="2" t="s">
        <v>60</v>
      </c>
      <c r="B60" s="2" t="s">
        <v>58</v>
      </c>
      <c r="C60" s="2" t="s">
        <v>698</v>
      </c>
      <c r="D60" s="2" t="s">
        <v>699</v>
      </c>
      <c r="E60" s="2" t="s">
        <v>674</v>
      </c>
      <c r="F60" s="2" t="s">
        <v>614</v>
      </c>
      <c r="G60" s="2" t="s">
        <v>468</v>
      </c>
      <c r="H60" s="2" t="s">
        <v>64</v>
      </c>
      <c r="I60" s="2" t="s">
        <v>700</v>
      </c>
      <c r="J60" s="2" t="s">
        <v>28</v>
      </c>
      <c r="K60" s="2" t="s">
        <v>701</v>
      </c>
    </row>
    <row r="61" s="1" customFormat="1" ht="20" customHeight="1" spans="1:11">
      <c r="A61" s="2" t="s">
        <v>172</v>
      </c>
      <c r="B61" s="2" t="s">
        <v>171</v>
      </c>
      <c r="C61" s="2" t="s">
        <v>702</v>
      </c>
      <c r="D61" s="2" t="s">
        <v>703</v>
      </c>
      <c r="E61" s="2" t="s">
        <v>539</v>
      </c>
      <c r="F61" s="2" t="s">
        <v>521</v>
      </c>
      <c r="G61" s="2" t="s">
        <v>468</v>
      </c>
      <c r="H61" s="2" t="s">
        <v>175</v>
      </c>
      <c r="I61" s="2" t="s">
        <v>704</v>
      </c>
      <c r="J61" s="2" t="s">
        <v>28</v>
      </c>
      <c r="K61" s="2" t="s">
        <v>705</v>
      </c>
    </row>
    <row r="62" s="1" customFormat="1" ht="20" customHeight="1" spans="1:11">
      <c r="A62" s="2" t="s">
        <v>407</v>
      </c>
      <c r="B62" s="2" t="s">
        <v>406</v>
      </c>
      <c r="C62" s="2" t="s">
        <v>706</v>
      </c>
      <c r="D62" s="2" t="s">
        <v>707</v>
      </c>
      <c r="E62" s="2" t="s">
        <v>466</v>
      </c>
      <c r="F62" s="2" t="s">
        <v>467</v>
      </c>
      <c r="G62" s="2" t="s">
        <v>468</v>
      </c>
      <c r="H62" s="2" t="s">
        <v>410</v>
      </c>
      <c r="I62" s="2" t="s">
        <v>708</v>
      </c>
      <c r="J62" s="2" t="s">
        <v>28</v>
      </c>
      <c r="K62" s="2" t="s">
        <v>709</v>
      </c>
    </row>
    <row r="63" s="1" customFormat="1" ht="20" customHeight="1" spans="1:11">
      <c r="A63" s="2" t="s">
        <v>165</v>
      </c>
      <c r="B63" s="2" t="s">
        <v>164</v>
      </c>
      <c r="C63" s="2" t="s">
        <v>710</v>
      </c>
      <c r="D63" s="2" t="s">
        <v>711</v>
      </c>
      <c r="E63" s="2" t="s">
        <v>539</v>
      </c>
      <c r="F63" s="2" t="s">
        <v>521</v>
      </c>
      <c r="G63" s="2" t="s">
        <v>468</v>
      </c>
      <c r="H63" s="2" t="s">
        <v>170</v>
      </c>
      <c r="I63" s="2" t="s">
        <v>712</v>
      </c>
      <c r="J63" s="2" t="s">
        <v>28</v>
      </c>
      <c r="K63" s="2" t="s">
        <v>713</v>
      </c>
    </row>
    <row r="64" s="1" customFormat="1" ht="20" customHeight="1" spans="1:11">
      <c r="A64" s="2" t="s">
        <v>226</v>
      </c>
      <c r="B64" s="2" t="s">
        <v>224</v>
      </c>
      <c r="C64" s="2" t="s">
        <v>714</v>
      </c>
      <c r="D64" s="2" t="s">
        <v>715</v>
      </c>
      <c r="E64" s="2" t="s">
        <v>716</v>
      </c>
      <c r="F64" s="2" t="s">
        <v>521</v>
      </c>
      <c r="G64" s="2" t="s">
        <v>468</v>
      </c>
      <c r="H64" s="2" t="s">
        <v>230</v>
      </c>
      <c r="I64" s="2" t="s">
        <v>717</v>
      </c>
      <c r="J64" s="2" t="s">
        <v>28</v>
      </c>
      <c r="K64" s="2" t="s">
        <v>718</v>
      </c>
    </row>
    <row r="65" s="1" customFormat="1" ht="20" customHeight="1" spans="1:11">
      <c r="A65" s="2" t="s">
        <v>222</v>
      </c>
      <c r="B65" s="2" t="s">
        <v>220</v>
      </c>
      <c r="C65" s="2" t="s">
        <v>586</v>
      </c>
      <c r="D65" s="2" t="s">
        <v>719</v>
      </c>
      <c r="E65" s="2" t="s">
        <v>614</v>
      </c>
      <c r="F65" s="2" t="s">
        <v>521</v>
      </c>
      <c r="G65" s="2" t="s">
        <v>468</v>
      </c>
      <c r="H65" s="2" t="s">
        <v>219</v>
      </c>
      <c r="I65" s="2" t="s">
        <v>720</v>
      </c>
      <c r="J65" s="2" t="s">
        <v>28</v>
      </c>
      <c r="K65" s="2" t="s">
        <v>721</v>
      </c>
    </row>
    <row r="66" s="1" customFormat="1" ht="20" customHeight="1" spans="1:11">
      <c r="A66" s="2" t="s">
        <v>214</v>
      </c>
      <c r="B66" s="2" t="s">
        <v>212</v>
      </c>
      <c r="C66" s="2" t="s">
        <v>586</v>
      </c>
      <c r="D66" s="2" t="s">
        <v>722</v>
      </c>
      <c r="E66" s="2" t="s">
        <v>614</v>
      </c>
      <c r="F66" s="2" t="s">
        <v>521</v>
      </c>
      <c r="G66" s="2" t="s">
        <v>468</v>
      </c>
      <c r="H66" s="2" t="s">
        <v>219</v>
      </c>
      <c r="I66" s="2" t="s">
        <v>723</v>
      </c>
      <c r="J66" s="2" t="s">
        <v>28</v>
      </c>
      <c r="K66" s="2" t="s">
        <v>724</v>
      </c>
    </row>
    <row r="67" s="1" customFormat="1" ht="20" customHeight="1" spans="1:11">
      <c r="A67" s="2" t="s">
        <v>279</v>
      </c>
      <c r="B67" s="2" t="s">
        <v>278</v>
      </c>
      <c r="C67" s="2" t="s">
        <v>725</v>
      </c>
      <c r="D67" s="2" t="s">
        <v>726</v>
      </c>
      <c r="E67" s="2" t="s">
        <v>485</v>
      </c>
      <c r="F67" s="2" t="s">
        <v>466</v>
      </c>
      <c r="G67" s="2" t="s">
        <v>468</v>
      </c>
      <c r="H67" s="2" t="s">
        <v>15</v>
      </c>
      <c r="I67" s="2" t="s">
        <v>727</v>
      </c>
      <c r="J67" s="2" t="s">
        <v>28</v>
      </c>
      <c r="K67" s="2" t="s">
        <v>728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总表</vt:lpstr>
      <vt:lpstr>订单详情</vt:lpstr>
      <vt:lpstr>承担退款</vt:lpstr>
      <vt:lpstr>调整金额</vt:lpstr>
      <vt:lpstr>商家承担优惠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苑子1381885933</cp:lastModifiedBy>
  <dcterms:created xsi:type="dcterms:W3CDTF">2021-03-02T09:23:00Z</dcterms:created>
  <dcterms:modified xsi:type="dcterms:W3CDTF">2021-03-02T09:33:09Z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