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对账!$A$1:$K$54</definedName>
  </definedNames>
  <calcPr calcId="144525" concurrentCalc="0"/>
</workbook>
</file>

<file path=xl/sharedStrings.xml><?xml version="1.0" encoding="utf-8"?>
<sst xmlns="http://schemas.openxmlformats.org/spreadsheetml/2006/main" count="1277" uniqueCount="312">
  <si>
    <t>同程旅行对账单
(账期：20210222-20210228)</t>
  </si>
  <si>
    <t>应付房费总金额</t>
  </si>
  <si>
    <t>应付罚金总金额</t>
  </si>
  <si>
    <t>调整项</t>
  </si>
  <si>
    <t>币种</t>
  </si>
  <si>
    <t>应付合计</t>
  </si>
  <si>
    <t>43613.00</t>
  </si>
  <si>
    <t>0.00</t>
  </si>
  <si>
    <t>-982.00</t>
  </si>
  <si>
    <t>CNY</t>
  </si>
  <si>
    <t>42631.00</t>
  </si>
  <si>
    <t>广州圣丰索菲特大酒店</t>
  </si>
  <si>
    <t/>
  </si>
  <si>
    <t>小计:14934.00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</si>
  <si>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</si>
  <si>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</si>
  <si>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</si>
  <si>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</si>
  <si>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</si>
  <si>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</si>
  <si>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</si>
  <si>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</si>
  <si>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</si>
  <si>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</si>
  <si>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903565363</t>
  </si>
  <si>
    <t>冯英俊</t>
  </si>
  <si>
    <t>高级大床房</t>
  </si>
  <si>
    <t>2021/02/21</t>
  </si>
  <si>
    <t>2021/02/22</t>
  </si>
  <si>
    <t>1.00</t>
  </si>
  <si>
    <t>614.00</t>
  </si>
  <si>
    <t>904683742</t>
  </si>
  <si>
    <t>7740107</t>
  </si>
  <si>
    <t>王雪晴</t>
  </si>
  <si>
    <t>905239577</t>
  </si>
  <si>
    <t>张怀冬</t>
  </si>
  <si>
    <t>2021/02/23</t>
  </si>
  <si>
    <t>905666898</t>
  </si>
  <si>
    <t>7740519</t>
  </si>
  <si>
    <t>黄贵</t>
  </si>
  <si>
    <t>906850810</t>
  </si>
  <si>
    <t>7741076</t>
  </si>
  <si>
    <t>张晓江</t>
  </si>
  <si>
    <t>2021/02/24</t>
  </si>
  <si>
    <t>740.00</t>
  </si>
  <si>
    <t>906939273</t>
  </si>
  <si>
    <t>7741122</t>
  </si>
  <si>
    <t>张宏兵</t>
  </si>
  <si>
    <t>660.00</t>
  </si>
  <si>
    <t>907469456</t>
  </si>
  <si>
    <t>7741225</t>
  </si>
  <si>
    <t>2021/02/25</t>
  </si>
  <si>
    <t>907573080</t>
  </si>
  <si>
    <t>7741277</t>
  </si>
  <si>
    <t>梁召益</t>
  </si>
  <si>
    <t>907604491</t>
  </si>
  <si>
    <t>刘丽</t>
  </si>
  <si>
    <t>908065224</t>
  </si>
  <si>
    <t>殷建勇</t>
  </si>
  <si>
    <t>尊尚大床房</t>
  </si>
  <si>
    <t>800.00</t>
  </si>
  <si>
    <t>刘铃</t>
  </si>
  <si>
    <t>906641996</t>
  </si>
  <si>
    <t>萨拓</t>
  </si>
  <si>
    <t>2021/02/26</t>
  </si>
  <si>
    <t>2.00</t>
  </si>
  <si>
    <t>1300.00</t>
  </si>
  <si>
    <t>909197005</t>
  </si>
  <si>
    <t>7742009</t>
  </si>
  <si>
    <t>潘炎华</t>
  </si>
  <si>
    <t>640.00</t>
  </si>
  <si>
    <t>7742010</t>
  </si>
  <si>
    <t>刘红星</t>
  </si>
  <si>
    <t>908976116</t>
  </si>
  <si>
    <t>杨秉锟</t>
  </si>
  <si>
    <t>2021/02/27</t>
  </si>
  <si>
    <t>1280.00</t>
  </si>
  <si>
    <t>909842127</t>
  </si>
  <si>
    <t>7742158</t>
  </si>
  <si>
    <t>汤显池</t>
  </si>
  <si>
    <t>908127810</t>
  </si>
  <si>
    <t>宁彩虹</t>
  </si>
  <si>
    <t>2021/02/28</t>
  </si>
  <si>
    <t>720.00</t>
  </si>
  <si>
    <t>910270831</t>
  </si>
  <si>
    <t>伊明</t>
  </si>
  <si>
    <t>706.00</t>
  </si>
  <si>
    <t>910472480</t>
  </si>
  <si>
    <t>李龙华</t>
  </si>
  <si>
    <t>黄秋雅</t>
  </si>
  <si>
    <t>深圳佳兆业万豪酒店</t>
  </si>
  <si>
    <t>小计:20512.00</t>
  </si>
  <si>
    <t>898507512</t>
  </si>
  <si>
    <t>苏埃莉</t>
  </si>
  <si>
    <t>豪华园景大床房</t>
  </si>
  <si>
    <t>1818.00</t>
  </si>
  <si>
    <t>904387073</t>
  </si>
  <si>
    <t>黄远晶</t>
  </si>
  <si>
    <t>豪华海景大床房</t>
  </si>
  <si>
    <t>1121.00</t>
  </si>
  <si>
    <t>904388995</t>
  </si>
  <si>
    <t>齐继杰</t>
  </si>
  <si>
    <t>豪华海景双床房</t>
  </si>
  <si>
    <t>905202060</t>
  </si>
  <si>
    <t>刘晓妍</t>
  </si>
  <si>
    <t>899921970</t>
  </si>
  <si>
    <t>谢晓红</t>
  </si>
  <si>
    <t>肖遥</t>
  </si>
  <si>
    <t>899924947</t>
  </si>
  <si>
    <t>陈淑娴</t>
  </si>
  <si>
    <t>李科德</t>
  </si>
  <si>
    <t>洪熙</t>
  </si>
  <si>
    <t>陈玫青</t>
  </si>
  <si>
    <t>908134234</t>
  </si>
  <si>
    <t>赵朝辉</t>
  </si>
  <si>
    <t>豪华园景双床房</t>
  </si>
  <si>
    <t>909.00</t>
  </si>
  <si>
    <t>武长征</t>
  </si>
  <si>
    <t>903079669</t>
  </si>
  <si>
    <t>韦佳</t>
  </si>
  <si>
    <t>907080627</t>
  </si>
  <si>
    <t>方扬</t>
  </si>
  <si>
    <t>908856111</t>
  </si>
  <si>
    <t>张秋玲</t>
  </si>
  <si>
    <t>908991869</t>
  </si>
  <si>
    <t>刘伏荣</t>
  </si>
  <si>
    <t>909100160</t>
  </si>
  <si>
    <t>范京京</t>
  </si>
  <si>
    <t>909266869</t>
  </si>
  <si>
    <t>彭福明</t>
  </si>
  <si>
    <t>909347244</t>
  </si>
  <si>
    <t>周金妹</t>
  </si>
  <si>
    <t>张家界京武铂尔曼酒店</t>
  </si>
  <si>
    <t>小计:1360.00</t>
  </si>
  <si>
    <t>903254655</t>
  </si>
  <si>
    <t>彭伟韬</t>
  </si>
  <si>
    <t>680.00</t>
  </si>
  <si>
    <t>903511457</t>
  </si>
  <si>
    <t>李杨</t>
  </si>
  <si>
    <t>高级双床房</t>
  </si>
  <si>
    <t>诸暨祥生春风十里星空帐篷酒店</t>
  </si>
  <si>
    <t>小计:2680.00</t>
  </si>
  <si>
    <t>900757842</t>
  </si>
  <si>
    <t>陈海波</t>
  </si>
  <si>
    <t>高级房车家庭房</t>
  </si>
  <si>
    <t>372.00</t>
  </si>
  <si>
    <t>903301593</t>
  </si>
  <si>
    <t>刘丹</t>
  </si>
  <si>
    <t>豪华家庭套房</t>
  </si>
  <si>
    <t>388.00</t>
  </si>
  <si>
    <t>898367252</t>
  </si>
  <si>
    <t>王强</t>
  </si>
  <si>
    <t>905145470</t>
  </si>
  <si>
    <t>朱飞鹂</t>
  </si>
  <si>
    <t>905364008</t>
  </si>
  <si>
    <t>周倩园</t>
  </si>
  <si>
    <t>豪华帐篷情侣房</t>
  </si>
  <si>
    <t>905996576</t>
  </si>
  <si>
    <t>李荣</t>
  </si>
  <si>
    <t>豪华帐篷大床房</t>
  </si>
  <si>
    <t>480.00</t>
  </si>
  <si>
    <t>珠海德昌顺酒店</t>
  </si>
  <si>
    <t>小计:210.00</t>
  </si>
  <si>
    <t>907665643</t>
  </si>
  <si>
    <t>黎志军</t>
  </si>
  <si>
    <t>阳光大床房</t>
  </si>
  <si>
    <t>210.00</t>
  </si>
  <si>
    <t>东莞稻香喜舍酒店</t>
  </si>
  <si>
    <t>小计:630.00</t>
  </si>
  <si>
    <t>909002489</t>
  </si>
  <si>
    <t>林浩枢</t>
  </si>
  <si>
    <t>标准单人房</t>
  </si>
  <si>
    <t>315.00</t>
  </si>
  <si>
    <t>910134676</t>
  </si>
  <si>
    <t>谭国东</t>
  </si>
  <si>
    <t>广州海伦春天公寓</t>
  </si>
  <si>
    <t>小计:340.00</t>
  </si>
  <si>
    <t>906338634</t>
  </si>
  <si>
    <t>冯涛</t>
  </si>
  <si>
    <t>340.00</t>
  </si>
  <si>
    <t>麗枫酒店(广州天平架地铁站店)</t>
  </si>
  <si>
    <t>小计:2422.00</t>
  </si>
  <si>
    <t>908839282</t>
  </si>
  <si>
    <t>庞郅舰</t>
  </si>
  <si>
    <t>豪华双床房</t>
  </si>
  <si>
    <t>235.00</t>
  </si>
  <si>
    <t>908896492</t>
  </si>
  <si>
    <t>郑宁</t>
  </si>
  <si>
    <t>商务大床房</t>
  </si>
  <si>
    <t>292.00</t>
  </si>
  <si>
    <t>黄桂聪</t>
  </si>
  <si>
    <t>于铭霄</t>
  </si>
  <si>
    <t>908896595</t>
  </si>
  <si>
    <t>梁广福</t>
  </si>
  <si>
    <t>908897547</t>
  </si>
  <si>
    <t>林澄</t>
  </si>
  <si>
    <t>909180960</t>
  </si>
  <si>
    <t>沈丹萍</t>
  </si>
  <si>
    <t>豪华大床房</t>
  </si>
  <si>
    <t>245.00</t>
  </si>
  <si>
    <t>911462525</t>
  </si>
  <si>
    <t>陈合铭</t>
  </si>
  <si>
    <t>911464762</t>
  </si>
  <si>
    <t>谭钧灿</t>
  </si>
  <si>
    <t>雅致大床房</t>
  </si>
  <si>
    <t>237.00</t>
  </si>
  <si>
    <t>广州珠影艺术酒店</t>
  </si>
  <si>
    <t>小计:525.00</t>
  </si>
  <si>
    <t>906978916</t>
  </si>
  <si>
    <t>陈琳琳</t>
  </si>
  <si>
    <t>雅致古典双床房</t>
  </si>
  <si>
    <t>348.00</t>
  </si>
  <si>
    <t>911005818</t>
  </si>
  <si>
    <t>林耿敏</t>
  </si>
  <si>
    <t>177.00</t>
  </si>
  <si>
    <t>其他应收/应付</t>
  </si>
  <si>
    <t>金额</t>
  </si>
  <si>
    <t>调整原因</t>
  </si>
  <si>
    <t>-368.00</t>
  </si>
  <si>
    <t>900043595</t>
  </si>
  <si>
    <t>调整900043595,代理55186告知客人行程原因申请免费取消2.19号一晚，并告知酒店销售部唐女士同意，联系供应商张女士告知同意免费取消2.19号一晚，以双方备注为准</t>
  </si>
  <si>
    <t>-614.00</t>
  </si>
  <si>
    <t>调整904683742,代理40814来电告知客人行程变更无法入住申请订单免费取消不扣款，酒店叶女士同意免费取消，联系供应商告知30分钟咨询结果，联系供应商谢女士告知订单同意免费取消订单，无法发送取消单，双方备注为准。</t>
  </si>
  <si>
    <t>,</t>
  </si>
  <si>
    <t>202102272021090002</t>
  </si>
  <si>
    <t>SAAS天平架单</t>
  </si>
  <si>
    <t>202102272023220002</t>
  </si>
  <si>
    <t>A2102241008573703多收退回368元</t>
  </si>
  <si>
    <t>A210303110024459</t>
  </si>
  <si>
    <t>A2103031101533703</t>
  </si>
  <si>
    <t>i210303110917 SAAS丽枫天平架店482元</t>
  </si>
  <si>
    <t>合计42631元</t>
  </si>
  <si>
    <t>客户订单号</t>
  </si>
  <si>
    <t>汇智订单号</t>
  </si>
  <si>
    <t>酒店名称</t>
  </si>
  <si>
    <t>客户姓名</t>
  </si>
  <si>
    <t>退房日期</t>
  </si>
  <si>
    <t>联系人</t>
  </si>
  <si>
    <t>手机</t>
  </si>
  <si>
    <t>预订日期</t>
  </si>
  <si>
    <t>2021-02-27</t>
  </si>
  <si>
    <t>2021-02-28</t>
  </si>
  <si>
    <t>RMB</t>
  </si>
  <si>
    <t>2021/2/27 11:26:05</t>
  </si>
  <si>
    <t>李龙华/黄秋雅</t>
  </si>
  <si>
    <t>1412.00</t>
  </si>
  <si>
    <t>2021/2/26 23:41:32</t>
  </si>
  <si>
    <t>2021/2/26 19:34:05</t>
  </si>
  <si>
    <t>2021-02-26</t>
  </si>
  <si>
    <t>2021/2/26 16:27:44</t>
  </si>
  <si>
    <t>2021/2/26 10:26:20</t>
  </si>
  <si>
    <t>2021/2/26 0:02:24</t>
  </si>
  <si>
    <t>2021/2/25 22:19:08</t>
  </si>
  <si>
    <t>潘炎华,刘红星</t>
  </si>
  <si>
    <t>2021-02-25</t>
  </si>
  <si>
    <t>2021/2/25 20:53:18</t>
  </si>
  <si>
    <t>2021/2/25 20:34:04</t>
  </si>
  <si>
    <t>2021/2/25 18:55:25</t>
  </si>
  <si>
    <t>2021/2/25 16:45:51</t>
  </si>
  <si>
    <t>2021/2/25 16:33:18</t>
  </si>
  <si>
    <t>2021/2/25 16:15:09</t>
  </si>
  <si>
    <t>2021/2/25 14:44:54</t>
  </si>
  <si>
    <t>郑宁,黄桂聪,于铭霄</t>
  </si>
  <si>
    <t>876.00</t>
  </si>
  <si>
    <t>2021/2/25 14:41:50</t>
  </si>
  <si>
    <t>2021/2/25 14:37:13</t>
  </si>
  <si>
    <t>2021/2/25 13:48:48</t>
  </si>
  <si>
    <t>2021/2/25 13:43:08</t>
  </si>
  <si>
    <t>赵朝辉,武长征</t>
  </si>
  <si>
    <t>2021/2/24 23:13:36</t>
  </si>
  <si>
    <t>2021/2/24 22:30:17</t>
  </si>
  <si>
    <t>殷建勇,刘铃</t>
  </si>
  <si>
    <t>2021-02-24</t>
  </si>
  <si>
    <t>1600.00</t>
  </si>
  <si>
    <t>2021/2/24 21:17:22</t>
  </si>
  <si>
    <t>2021/2/24 12:47:24</t>
  </si>
  <si>
    <t>2021/2/24 11:31:03</t>
  </si>
  <si>
    <t>2021/2/24 10:54:21</t>
  </si>
  <si>
    <t>2021/2/24 8:43:42</t>
  </si>
  <si>
    <t>2021/2/24 7:52:06</t>
  </si>
  <si>
    <t>2021/2/23 22:27:00</t>
  </si>
  <si>
    <t>2021-02-23</t>
  </si>
  <si>
    <t>2021/2/23 21:41:12</t>
  </si>
  <si>
    <t>2021/2/23 19:47:41</t>
  </si>
  <si>
    <t>2021/2/23 15:26:55</t>
  </si>
  <si>
    <t>2021/2/23 10:07:42</t>
  </si>
  <si>
    <t>2021/2/23 8:13:03</t>
  </si>
  <si>
    <t>龚岑</t>
  </si>
  <si>
    <t>2021/2/22 21:43:07</t>
  </si>
  <si>
    <t>2021-02-22</t>
  </si>
  <si>
    <t>2021/2/22 18:59:26</t>
  </si>
  <si>
    <t>2021/2/22 12:40:21</t>
  </si>
  <si>
    <t>2021/2/22 10:02:39</t>
  </si>
  <si>
    <t>2021/2/22 9:23:26</t>
  </si>
  <si>
    <t>2021/2/22 8:08:59</t>
  </si>
  <si>
    <t>2021/2/21 16:17:31</t>
  </si>
  <si>
    <t>2021/2/21 16:16:41</t>
  </si>
  <si>
    <t>2021-02-21</t>
  </si>
  <si>
    <t>2021/2/20 23:01:39</t>
  </si>
  <si>
    <t>2021/2/20 21:55:17</t>
  </si>
  <si>
    <t>2021/2/20 17:29:34</t>
  </si>
  <si>
    <t>2021/2/20 16:33:04</t>
  </si>
  <si>
    <t>2021/2/20 12:48:54</t>
  </si>
  <si>
    <t>2021/2/18 12:13:41</t>
  </si>
  <si>
    <t>谢晓红/肖遥</t>
  </si>
  <si>
    <t>2242.00</t>
  </si>
  <si>
    <t>2021/2/17 18:52:43</t>
  </si>
  <si>
    <t>陈淑娴/李科德/洪熙/陈玫青</t>
  </si>
  <si>
    <t>4484.00</t>
  </si>
  <si>
    <t>2021/2/17 18:51:08</t>
  </si>
  <si>
    <t>2021/2/16 13:08:42</t>
  </si>
  <si>
    <t>2021/2/16 10:22:51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</si>
</sst>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30"/>
      <name val="Calibri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NumberFormat="1"/>
    <xf numFmtId="0" fontId="0" fillId="0" borderId="0" xfId="0" applyNumberFormat="1" applyBorder="1"/>
    <xf numFmtId="0" fontId="0" fillId="0" borderId="0" xfId="0" applyBorder="1"/>
    <xf numFmtId="0" fontId="3" fillId="0" borderId="0" xfId="0" applyFont="1"/>
    <xf numFmtId="0" fontId="0" fillId="0" borderId="2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93"/>
  <sheetViews>
    <sheetView topLeftCell="A56" workbookViewId="0">
      <selection activeCell="D92" sqref="D92"/>
    </sheetView>
  </sheetViews>
  <sheetFormatPr defaultColWidth="11" defaultRowHeight="14.25"/>
  <sheetData>
    <row r="1" ht="39" spans="2:2">
      <c r="B1" s="8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</row>
    <row r="9" spans="2:9">
      <c r="B9" s="4" t="s">
        <v>11</v>
      </c>
      <c r="C9" s="4" t="s">
        <v>12</v>
      </c>
      <c r="D9" s="4" t="s">
        <v>12</v>
      </c>
      <c r="E9" s="4" t="s">
        <v>12</v>
      </c>
      <c r="F9" s="4" t="s">
        <v>13</v>
      </c>
      <c r="G9" s="4" t="s">
        <v>12</v>
      </c>
      <c r="H9" s="4" t="s">
        <v>12</v>
      </c>
      <c r="I9" s="4" t="s">
        <v>12</v>
      </c>
    </row>
    <row r="10" spans="2:11">
      <c r="B10" s="4" t="s">
        <v>14</v>
      </c>
      <c r="C10" s="4" t="s">
        <v>15</v>
      </c>
      <c r="D10" s="4" t="s">
        <v>16</v>
      </c>
      <c r="E10" s="4" t="s">
        <v>17</v>
      </c>
      <c r="F10" s="4" t="s">
        <v>18</v>
      </c>
      <c r="G10" s="4" t="s">
        <v>19</v>
      </c>
      <c r="H10" s="4" t="s">
        <v>20</v>
      </c>
      <c r="I10" s="4" t="s">
        <v>21</v>
      </c>
      <c r="J10" s="4" t="s">
        <v>4</v>
      </c>
      <c r="K10" s="4" t="s">
        <v>22</v>
      </c>
    </row>
    <row r="11" spans="2:11">
      <c r="B11" t="s">
        <v>23</v>
      </c>
      <c r="C11" t="s">
        <v>24</v>
      </c>
      <c r="D11" t="s">
        <v>12</v>
      </c>
      <c r="E11" t="s">
        <v>25</v>
      </c>
      <c r="F11" t="s">
        <v>26</v>
      </c>
      <c r="G11" t="s">
        <v>27</v>
      </c>
      <c r="H11" t="s">
        <v>28</v>
      </c>
      <c r="I11" t="s">
        <v>29</v>
      </c>
      <c r="J11" t="s">
        <v>9</v>
      </c>
      <c r="K11" t="s">
        <v>30</v>
      </c>
    </row>
    <row r="12" spans="2:11">
      <c r="B12" t="s">
        <v>23</v>
      </c>
      <c r="C12" t="s">
        <v>31</v>
      </c>
      <c r="D12" t="s">
        <v>32</v>
      </c>
      <c r="E12" t="s">
        <v>33</v>
      </c>
      <c r="F12" t="s">
        <v>26</v>
      </c>
      <c r="G12" t="s">
        <v>27</v>
      </c>
      <c r="H12" t="s">
        <v>28</v>
      </c>
      <c r="I12" t="s">
        <v>29</v>
      </c>
      <c r="J12" t="s">
        <v>9</v>
      </c>
      <c r="K12" t="s">
        <v>30</v>
      </c>
    </row>
    <row r="13" spans="2:11">
      <c r="B13" t="s">
        <v>23</v>
      </c>
      <c r="C13" t="s">
        <v>34</v>
      </c>
      <c r="D13" t="s">
        <v>12</v>
      </c>
      <c r="E13" t="s">
        <v>35</v>
      </c>
      <c r="F13" t="s">
        <v>26</v>
      </c>
      <c r="G13" t="s">
        <v>28</v>
      </c>
      <c r="H13" t="s">
        <v>36</v>
      </c>
      <c r="I13" t="s">
        <v>29</v>
      </c>
      <c r="J13" t="s">
        <v>9</v>
      </c>
      <c r="K13" t="s">
        <v>30</v>
      </c>
    </row>
    <row r="14" spans="2:11">
      <c r="B14" t="s">
        <v>23</v>
      </c>
      <c r="C14" t="s">
        <v>37</v>
      </c>
      <c r="D14" t="s">
        <v>38</v>
      </c>
      <c r="E14" t="s">
        <v>39</v>
      </c>
      <c r="F14" t="s">
        <v>26</v>
      </c>
      <c r="G14" t="s">
        <v>28</v>
      </c>
      <c r="H14" t="s">
        <v>36</v>
      </c>
      <c r="I14" t="s">
        <v>29</v>
      </c>
      <c r="J14" t="s">
        <v>9</v>
      </c>
      <c r="K14" t="s">
        <v>30</v>
      </c>
    </row>
    <row r="15" spans="2:11">
      <c r="B15" t="s">
        <v>23</v>
      </c>
      <c r="C15" t="s">
        <v>40</v>
      </c>
      <c r="D15" t="s">
        <v>41</v>
      </c>
      <c r="E15" t="s">
        <v>42</v>
      </c>
      <c r="F15" t="s">
        <v>26</v>
      </c>
      <c r="G15" t="s">
        <v>36</v>
      </c>
      <c r="H15" t="s">
        <v>43</v>
      </c>
      <c r="I15" t="s">
        <v>29</v>
      </c>
      <c r="J15" t="s">
        <v>9</v>
      </c>
      <c r="K15" t="s">
        <v>44</v>
      </c>
    </row>
    <row r="16" spans="2:11">
      <c r="B16" t="s">
        <v>23</v>
      </c>
      <c r="C16" t="s">
        <v>45</v>
      </c>
      <c r="D16" t="s">
        <v>46</v>
      </c>
      <c r="E16" t="s">
        <v>47</v>
      </c>
      <c r="F16" t="s">
        <v>26</v>
      </c>
      <c r="G16" t="s">
        <v>36</v>
      </c>
      <c r="H16" t="s">
        <v>43</v>
      </c>
      <c r="I16" t="s">
        <v>29</v>
      </c>
      <c r="J16" t="s">
        <v>9</v>
      </c>
      <c r="K16" t="s">
        <v>48</v>
      </c>
    </row>
    <row r="17" spans="2:11">
      <c r="B17" t="s">
        <v>23</v>
      </c>
      <c r="C17" t="s">
        <v>49</v>
      </c>
      <c r="D17" t="s">
        <v>50</v>
      </c>
      <c r="E17" t="s">
        <v>47</v>
      </c>
      <c r="F17" t="s">
        <v>26</v>
      </c>
      <c r="G17" t="s">
        <v>43</v>
      </c>
      <c r="H17" t="s">
        <v>51</v>
      </c>
      <c r="I17" t="s">
        <v>29</v>
      </c>
      <c r="J17" t="s">
        <v>9</v>
      </c>
      <c r="K17" t="s">
        <v>48</v>
      </c>
    </row>
    <row r="18" spans="2:11">
      <c r="B18" t="s">
        <v>23</v>
      </c>
      <c r="C18" t="s">
        <v>52</v>
      </c>
      <c r="D18" t="s">
        <v>53</v>
      </c>
      <c r="E18" t="s">
        <v>54</v>
      </c>
      <c r="F18" t="s">
        <v>26</v>
      </c>
      <c r="G18" t="s">
        <v>43</v>
      </c>
      <c r="H18" t="s">
        <v>51</v>
      </c>
      <c r="I18" t="s">
        <v>29</v>
      </c>
      <c r="J18" t="s">
        <v>9</v>
      </c>
      <c r="K18" t="s">
        <v>44</v>
      </c>
    </row>
    <row r="19" spans="2:11">
      <c r="B19" t="s">
        <v>23</v>
      </c>
      <c r="C19" t="s">
        <v>55</v>
      </c>
      <c r="D19" t="s">
        <v>12</v>
      </c>
      <c r="E19" t="s">
        <v>56</v>
      </c>
      <c r="F19" t="s">
        <v>26</v>
      </c>
      <c r="G19" t="s">
        <v>43</v>
      </c>
      <c r="H19" t="s">
        <v>51</v>
      </c>
      <c r="I19" t="s">
        <v>29</v>
      </c>
      <c r="J19" t="s">
        <v>9</v>
      </c>
      <c r="K19" t="s">
        <v>44</v>
      </c>
    </row>
    <row r="20" spans="2:11">
      <c r="B20" t="s">
        <v>23</v>
      </c>
      <c r="C20" t="s">
        <v>57</v>
      </c>
      <c r="D20" t="s">
        <v>12</v>
      </c>
      <c r="E20" t="s">
        <v>58</v>
      </c>
      <c r="F20" t="s">
        <v>59</v>
      </c>
      <c r="G20" t="s">
        <v>43</v>
      </c>
      <c r="H20" t="s">
        <v>51</v>
      </c>
      <c r="I20" t="s">
        <v>29</v>
      </c>
      <c r="J20" t="s">
        <v>9</v>
      </c>
      <c r="K20" t="s">
        <v>60</v>
      </c>
    </row>
    <row r="21" spans="2:11">
      <c r="B21" t="s">
        <v>23</v>
      </c>
      <c r="C21" t="s">
        <v>57</v>
      </c>
      <c r="D21" t="s">
        <v>12</v>
      </c>
      <c r="E21" t="s">
        <v>61</v>
      </c>
      <c r="F21" t="s">
        <v>59</v>
      </c>
      <c r="G21" t="s">
        <v>43</v>
      </c>
      <c r="H21" t="s">
        <v>51</v>
      </c>
      <c r="I21" t="s">
        <v>29</v>
      </c>
      <c r="J21" t="s">
        <v>9</v>
      </c>
      <c r="K21" t="s">
        <v>60</v>
      </c>
    </row>
    <row r="22" spans="2:11">
      <c r="B22" t="s">
        <v>23</v>
      </c>
      <c r="C22" t="s">
        <v>62</v>
      </c>
      <c r="D22" t="s">
        <v>12</v>
      </c>
      <c r="E22" t="s">
        <v>63</v>
      </c>
      <c r="F22" t="s">
        <v>26</v>
      </c>
      <c r="G22" t="s">
        <v>43</v>
      </c>
      <c r="H22" t="s">
        <v>64</v>
      </c>
      <c r="I22" t="s">
        <v>65</v>
      </c>
      <c r="J22" t="s">
        <v>9</v>
      </c>
      <c r="K22" t="s">
        <v>66</v>
      </c>
    </row>
    <row r="23" spans="2:11">
      <c r="B23" t="s">
        <v>23</v>
      </c>
      <c r="C23" t="s">
        <v>67</v>
      </c>
      <c r="D23" t="s">
        <v>68</v>
      </c>
      <c r="E23" t="s">
        <v>69</v>
      </c>
      <c r="F23" t="s">
        <v>26</v>
      </c>
      <c r="G23" t="s">
        <v>51</v>
      </c>
      <c r="H23" t="s">
        <v>64</v>
      </c>
      <c r="I23" t="s">
        <v>29</v>
      </c>
      <c r="J23" t="s">
        <v>9</v>
      </c>
      <c r="K23" t="s">
        <v>70</v>
      </c>
    </row>
    <row r="24" spans="2:11">
      <c r="B24" t="s">
        <v>23</v>
      </c>
      <c r="C24" t="s">
        <v>67</v>
      </c>
      <c r="D24" t="s">
        <v>71</v>
      </c>
      <c r="E24" t="s">
        <v>72</v>
      </c>
      <c r="F24" t="s">
        <v>26</v>
      </c>
      <c r="G24" t="s">
        <v>51</v>
      </c>
      <c r="H24" t="s">
        <v>64</v>
      </c>
      <c r="I24" t="s">
        <v>29</v>
      </c>
      <c r="J24" t="s">
        <v>9</v>
      </c>
      <c r="K24" t="s">
        <v>70</v>
      </c>
    </row>
    <row r="25" spans="2:11">
      <c r="B25" t="s">
        <v>23</v>
      </c>
      <c r="C25" t="s">
        <v>73</v>
      </c>
      <c r="D25" t="s">
        <v>12</v>
      </c>
      <c r="E25" t="s">
        <v>74</v>
      </c>
      <c r="F25" t="s">
        <v>26</v>
      </c>
      <c r="G25" t="s">
        <v>51</v>
      </c>
      <c r="H25" t="s">
        <v>75</v>
      </c>
      <c r="I25" t="s">
        <v>65</v>
      </c>
      <c r="J25" t="s">
        <v>9</v>
      </c>
      <c r="K25" t="s">
        <v>76</v>
      </c>
    </row>
    <row r="26" spans="2:11">
      <c r="B26" t="s">
        <v>23</v>
      </c>
      <c r="C26" t="s">
        <v>77</v>
      </c>
      <c r="D26" t="s">
        <v>78</v>
      </c>
      <c r="E26" t="s">
        <v>79</v>
      </c>
      <c r="F26" t="s">
        <v>26</v>
      </c>
      <c r="G26" t="s">
        <v>64</v>
      </c>
      <c r="H26" t="s">
        <v>75</v>
      </c>
      <c r="I26" t="s">
        <v>29</v>
      </c>
      <c r="J26" t="s">
        <v>9</v>
      </c>
      <c r="K26" t="s">
        <v>70</v>
      </c>
    </row>
    <row r="27" spans="2:11">
      <c r="B27" t="s">
        <v>23</v>
      </c>
      <c r="C27" t="s">
        <v>80</v>
      </c>
      <c r="D27" t="s">
        <v>12</v>
      </c>
      <c r="E27" t="s">
        <v>81</v>
      </c>
      <c r="F27" t="s">
        <v>26</v>
      </c>
      <c r="G27" t="s">
        <v>75</v>
      </c>
      <c r="H27" t="s">
        <v>82</v>
      </c>
      <c r="I27" t="s">
        <v>29</v>
      </c>
      <c r="J27" t="s">
        <v>9</v>
      </c>
      <c r="K27" t="s">
        <v>83</v>
      </c>
    </row>
    <row r="28" spans="2:11">
      <c r="B28" t="s">
        <v>23</v>
      </c>
      <c r="C28" t="s">
        <v>84</v>
      </c>
      <c r="D28" t="s">
        <v>12</v>
      </c>
      <c r="E28" t="s">
        <v>85</v>
      </c>
      <c r="F28" t="s">
        <v>26</v>
      </c>
      <c r="G28" t="s">
        <v>75</v>
      </c>
      <c r="H28" t="s">
        <v>82</v>
      </c>
      <c r="I28" t="s">
        <v>29</v>
      </c>
      <c r="J28" t="s">
        <v>9</v>
      </c>
      <c r="K28" t="s">
        <v>86</v>
      </c>
    </row>
    <row r="29" spans="2:11">
      <c r="B29" t="s">
        <v>23</v>
      </c>
      <c r="C29" t="s">
        <v>87</v>
      </c>
      <c r="D29" t="s">
        <v>12</v>
      </c>
      <c r="E29" t="s">
        <v>88</v>
      </c>
      <c r="F29" t="s">
        <v>26</v>
      </c>
      <c r="G29" t="s">
        <v>75</v>
      </c>
      <c r="H29" t="s">
        <v>82</v>
      </c>
      <c r="I29" t="s">
        <v>29</v>
      </c>
      <c r="J29" t="s">
        <v>9</v>
      </c>
      <c r="K29" t="s">
        <v>86</v>
      </c>
    </row>
    <row r="30" spans="2:11">
      <c r="B30" t="s">
        <v>23</v>
      </c>
      <c r="C30" t="s">
        <v>87</v>
      </c>
      <c r="D30" t="s">
        <v>12</v>
      </c>
      <c r="E30" t="s">
        <v>89</v>
      </c>
      <c r="F30" t="s">
        <v>26</v>
      </c>
      <c r="G30" t="s">
        <v>75</v>
      </c>
      <c r="H30" t="s">
        <v>82</v>
      </c>
      <c r="I30" t="s">
        <v>29</v>
      </c>
      <c r="J30" t="s">
        <v>9</v>
      </c>
      <c r="K30" t="s">
        <v>86</v>
      </c>
    </row>
    <row r="31" spans="2:9">
      <c r="B31" s="4" t="s">
        <v>90</v>
      </c>
      <c r="C31" s="4" t="s">
        <v>12</v>
      </c>
      <c r="D31" s="4" t="s">
        <v>12</v>
      </c>
      <c r="E31" s="4" t="s">
        <v>12</v>
      </c>
      <c r="F31" s="4" t="s">
        <v>91</v>
      </c>
      <c r="G31" s="4" t="s">
        <v>12</v>
      </c>
      <c r="H31" s="4" t="s">
        <v>12</v>
      </c>
      <c r="I31" s="4" t="s">
        <v>12</v>
      </c>
    </row>
    <row r="32" spans="2:11">
      <c r="B32" s="4" t="s">
        <v>14</v>
      </c>
      <c r="C32" s="4" t="s">
        <v>15</v>
      </c>
      <c r="D32" s="4" t="s">
        <v>16</v>
      </c>
      <c r="E32" s="4" t="s">
        <v>17</v>
      </c>
      <c r="F32" s="4" t="s">
        <v>18</v>
      </c>
      <c r="G32" s="4" t="s">
        <v>19</v>
      </c>
      <c r="H32" s="4" t="s">
        <v>20</v>
      </c>
      <c r="I32" s="4" t="s">
        <v>21</v>
      </c>
      <c r="J32" s="4" t="s">
        <v>4</v>
      </c>
      <c r="K32" s="4" t="s">
        <v>22</v>
      </c>
    </row>
    <row r="33" spans="2:11">
      <c r="B33" t="s">
        <v>23</v>
      </c>
      <c r="C33" t="s">
        <v>92</v>
      </c>
      <c r="D33" t="s">
        <v>12</v>
      </c>
      <c r="E33" t="s">
        <v>93</v>
      </c>
      <c r="F33" t="s">
        <v>94</v>
      </c>
      <c r="G33" t="s">
        <v>27</v>
      </c>
      <c r="H33" t="s">
        <v>36</v>
      </c>
      <c r="I33" t="s">
        <v>65</v>
      </c>
      <c r="J33" t="s">
        <v>9</v>
      </c>
      <c r="K33" t="s">
        <v>95</v>
      </c>
    </row>
    <row r="34" spans="2:11">
      <c r="B34" t="s">
        <v>23</v>
      </c>
      <c r="C34" t="s">
        <v>96</v>
      </c>
      <c r="D34" t="s">
        <v>12</v>
      </c>
      <c r="E34" t="s">
        <v>97</v>
      </c>
      <c r="F34" t="s">
        <v>98</v>
      </c>
      <c r="G34" t="s">
        <v>28</v>
      </c>
      <c r="H34" t="s">
        <v>36</v>
      </c>
      <c r="I34" t="s">
        <v>29</v>
      </c>
      <c r="J34" t="s">
        <v>9</v>
      </c>
      <c r="K34" t="s">
        <v>99</v>
      </c>
    </row>
    <row r="35" spans="2:11">
      <c r="B35" t="s">
        <v>23</v>
      </c>
      <c r="C35" t="s">
        <v>100</v>
      </c>
      <c r="D35" t="s">
        <v>12</v>
      </c>
      <c r="E35" t="s">
        <v>101</v>
      </c>
      <c r="F35" t="s">
        <v>102</v>
      </c>
      <c r="G35" t="s">
        <v>28</v>
      </c>
      <c r="H35" t="s">
        <v>36</v>
      </c>
      <c r="I35" t="s">
        <v>29</v>
      </c>
      <c r="J35" t="s">
        <v>9</v>
      </c>
      <c r="K35" t="s">
        <v>99</v>
      </c>
    </row>
    <row r="36" spans="2:11">
      <c r="B36" t="s">
        <v>23</v>
      </c>
      <c r="C36" t="s">
        <v>103</v>
      </c>
      <c r="D36" t="s">
        <v>12</v>
      </c>
      <c r="E36" t="s">
        <v>104</v>
      </c>
      <c r="F36" t="s">
        <v>98</v>
      </c>
      <c r="G36" t="s">
        <v>36</v>
      </c>
      <c r="H36" t="s">
        <v>43</v>
      </c>
      <c r="I36" t="s">
        <v>29</v>
      </c>
      <c r="J36" t="s">
        <v>9</v>
      </c>
      <c r="K36" t="s">
        <v>99</v>
      </c>
    </row>
    <row r="37" spans="2:11">
      <c r="B37" t="s">
        <v>23</v>
      </c>
      <c r="C37" t="s">
        <v>105</v>
      </c>
      <c r="D37" t="s">
        <v>12</v>
      </c>
      <c r="E37" t="s">
        <v>106</v>
      </c>
      <c r="F37" t="s">
        <v>102</v>
      </c>
      <c r="G37" t="s">
        <v>51</v>
      </c>
      <c r="H37" t="s">
        <v>64</v>
      </c>
      <c r="I37" t="s">
        <v>29</v>
      </c>
      <c r="J37" t="s">
        <v>9</v>
      </c>
      <c r="K37" t="s">
        <v>99</v>
      </c>
    </row>
    <row r="38" spans="2:11">
      <c r="B38" t="s">
        <v>23</v>
      </c>
      <c r="C38" t="s">
        <v>105</v>
      </c>
      <c r="D38" t="s">
        <v>12</v>
      </c>
      <c r="E38" t="s">
        <v>107</v>
      </c>
      <c r="F38" t="s">
        <v>102</v>
      </c>
      <c r="G38" t="s">
        <v>51</v>
      </c>
      <c r="H38" t="s">
        <v>64</v>
      </c>
      <c r="I38" t="s">
        <v>29</v>
      </c>
      <c r="J38" t="s">
        <v>9</v>
      </c>
      <c r="K38" t="s">
        <v>99</v>
      </c>
    </row>
    <row r="39" spans="2:11">
      <c r="B39" t="s">
        <v>23</v>
      </c>
      <c r="C39" t="s">
        <v>108</v>
      </c>
      <c r="D39" t="s">
        <v>12</v>
      </c>
      <c r="E39" t="s">
        <v>109</v>
      </c>
      <c r="F39" t="s">
        <v>98</v>
      </c>
      <c r="G39" t="s">
        <v>51</v>
      </c>
      <c r="H39" t="s">
        <v>64</v>
      </c>
      <c r="I39" t="s">
        <v>29</v>
      </c>
      <c r="J39" t="s">
        <v>9</v>
      </c>
      <c r="K39" t="s">
        <v>99</v>
      </c>
    </row>
    <row r="40" spans="2:11">
      <c r="B40" t="s">
        <v>23</v>
      </c>
      <c r="C40" t="s">
        <v>108</v>
      </c>
      <c r="D40" t="s">
        <v>12</v>
      </c>
      <c r="E40" t="s">
        <v>110</v>
      </c>
      <c r="F40" t="s">
        <v>98</v>
      </c>
      <c r="G40" t="s">
        <v>51</v>
      </c>
      <c r="H40" t="s">
        <v>64</v>
      </c>
      <c r="I40" t="s">
        <v>29</v>
      </c>
      <c r="J40" t="s">
        <v>9</v>
      </c>
      <c r="K40" t="s">
        <v>99</v>
      </c>
    </row>
    <row r="41" spans="2:11">
      <c r="B41" t="s">
        <v>23</v>
      </c>
      <c r="C41" t="s">
        <v>108</v>
      </c>
      <c r="D41" t="s">
        <v>12</v>
      </c>
      <c r="E41" t="s">
        <v>111</v>
      </c>
      <c r="F41" t="s">
        <v>98</v>
      </c>
      <c r="G41" t="s">
        <v>51</v>
      </c>
      <c r="H41" t="s">
        <v>64</v>
      </c>
      <c r="I41" t="s">
        <v>29</v>
      </c>
      <c r="J41" t="s">
        <v>9</v>
      </c>
      <c r="K41" t="s">
        <v>99</v>
      </c>
    </row>
    <row r="42" spans="2:11">
      <c r="B42" t="s">
        <v>23</v>
      </c>
      <c r="C42" t="s">
        <v>108</v>
      </c>
      <c r="D42" t="s">
        <v>12</v>
      </c>
      <c r="E42" t="s">
        <v>112</v>
      </c>
      <c r="F42" t="s">
        <v>98</v>
      </c>
      <c r="G42" t="s">
        <v>51</v>
      </c>
      <c r="H42" t="s">
        <v>64</v>
      </c>
      <c r="I42" t="s">
        <v>29</v>
      </c>
      <c r="J42" t="s">
        <v>9</v>
      </c>
      <c r="K42" t="s">
        <v>99</v>
      </c>
    </row>
    <row r="43" spans="2:11">
      <c r="B43" t="s">
        <v>23</v>
      </c>
      <c r="C43" t="s">
        <v>113</v>
      </c>
      <c r="D43" t="s">
        <v>12</v>
      </c>
      <c r="E43" t="s">
        <v>114</v>
      </c>
      <c r="F43" t="s">
        <v>115</v>
      </c>
      <c r="G43" t="s">
        <v>51</v>
      </c>
      <c r="H43" t="s">
        <v>64</v>
      </c>
      <c r="I43" t="s">
        <v>29</v>
      </c>
      <c r="J43" t="s">
        <v>9</v>
      </c>
      <c r="K43" t="s">
        <v>116</v>
      </c>
    </row>
    <row r="44" spans="2:11">
      <c r="B44" t="s">
        <v>23</v>
      </c>
      <c r="C44" t="s">
        <v>113</v>
      </c>
      <c r="D44" t="s">
        <v>12</v>
      </c>
      <c r="E44" t="s">
        <v>117</v>
      </c>
      <c r="F44" t="s">
        <v>115</v>
      </c>
      <c r="G44" t="s">
        <v>51</v>
      </c>
      <c r="H44" t="s">
        <v>64</v>
      </c>
      <c r="I44" t="s">
        <v>29</v>
      </c>
      <c r="J44" t="s">
        <v>9</v>
      </c>
      <c r="K44" t="s">
        <v>116</v>
      </c>
    </row>
    <row r="45" spans="2:11">
      <c r="B45" t="s">
        <v>23</v>
      </c>
      <c r="C45" t="s">
        <v>118</v>
      </c>
      <c r="D45" t="s">
        <v>12</v>
      </c>
      <c r="E45" t="s">
        <v>119</v>
      </c>
      <c r="F45" t="s">
        <v>94</v>
      </c>
      <c r="G45" t="s">
        <v>64</v>
      </c>
      <c r="H45" t="s">
        <v>75</v>
      </c>
      <c r="I45" t="s">
        <v>29</v>
      </c>
      <c r="J45" t="s">
        <v>9</v>
      </c>
      <c r="K45" t="s">
        <v>116</v>
      </c>
    </row>
    <row r="46" spans="2:11">
      <c r="B46" t="s">
        <v>23</v>
      </c>
      <c r="C46" t="s">
        <v>120</v>
      </c>
      <c r="D46" t="s">
        <v>12</v>
      </c>
      <c r="E46" t="s">
        <v>121</v>
      </c>
      <c r="F46" t="s">
        <v>94</v>
      </c>
      <c r="G46" t="s">
        <v>64</v>
      </c>
      <c r="H46" t="s">
        <v>75</v>
      </c>
      <c r="I46" t="s">
        <v>29</v>
      </c>
      <c r="J46" t="s">
        <v>9</v>
      </c>
      <c r="K46" t="s">
        <v>116</v>
      </c>
    </row>
    <row r="47" spans="2:11">
      <c r="B47" t="s">
        <v>23</v>
      </c>
      <c r="C47" t="s">
        <v>122</v>
      </c>
      <c r="D47" t="s">
        <v>12</v>
      </c>
      <c r="E47" t="s">
        <v>123</v>
      </c>
      <c r="F47" t="s">
        <v>94</v>
      </c>
      <c r="G47" t="s">
        <v>64</v>
      </c>
      <c r="H47" t="s">
        <v>75</v>
      </c>
      <c r="I47" t="s">
        <v>29</v>
      </c>
      <c r="J47" t="s">
        <v>9</v>
      </c>
      <c r="K47" t="s">
        <v>116</v>
      </c>
    </row>
    <row r="48" spans="2:11">
      <c r="B48" t="s">
        <v>23</v>
      </c>
      <c r="C48" t="s">
        <v>124</v>
      </c>
      <c r="D48" t="s">
        <v>12</v>
      </c>
      <c r="E48" t="s">
        <v>125</v>
      </c>
      <c r="F48" t="s">
        <v>115</v>
      </c>
      <c r="G48" t="s">
        <v>64</v>
      </c>
      <c r="H48" t="s">
        <v>75</v>
      </c>
      <c r="I48" t="s">
        <v>29</v>
      </c>
      <c r="J48" t="s">
        <v>9</v>
      </c>
      <c r="K48" t="s">
        <v>116</v>
      </c>
    </row>
    <row r="49" spans="2:11">
      <c r="B49" t="s">
        <v>23</v>
      </c>
      <c r="C49" t="s">
        <v>126</v>
      </c>
      <c r="D49" t="s">
        <v>12</v>
      </c>
      <c r="E49" t="s">
        <v>127</v>
      </c>
      <c r="F49" t="s">
        <v>102</v>
      </c>
      <c r="G49" t="s">
        <v>64</v>
      </c>
      <c r="H49" t="s">
        <v>75</v>
      </c>
      <c r="I49" t="s">
        <v>29</v>
      </c>
      <c r="J49" t="s">
        <v>9</v>
      </c>
      <c r="K49" t="s">
        <v>99</v>
      </c>
    </row>
    <row r="50" spans="2:11">
      <c r="B50" t="s">
        <v>23</v>
      </c>
      <c r="C50" t="s">
        <v>128</v>
      </c>
      <c r="D50" t="s">
        <v>12</v>
      </c>
      <c r="E50" t="s">
        <v>129</v>
      </c>
      <c r="F50" t="s">
        <v>115</v>
      </c>
      <c r="G50" t="s">
        <v>64</v>
      </c>
      <c r="H50" t="s">
        <v>75</v>
      </c>
      <c r="I50" t="s">
        <v>29</v>
      </c>
      <c r="J50" t="s">
        <v>9</v>
      </c>
      <c r="K50" t="s">
        <v>116</v>
      </c>
    </row>
    <row r="51" spans="2:11">
      <c r="B51" t="s">
        <v>23</v>
      </c>
      <c r="C51" t="s">
        <v>130</v>
      </c>
      <c r="D51" t="s">
        <v>12</v>
      </c>
      <c r="E51" t="s">
        <v>131</v>
      </c>
      <c r="F51" t="s">
        <v>98</v>
      </c>
      <c r="G51" t="s">
        <v>64</v>
      </c>
      <c r="H51" t="s">
        <v>75</v>
      </c>
      <c r="I51" t="s">
        <v>29</v>
      </c>
      <c r="J51" t="s">
        <v>9</v>
      </c>
      <c r="K51" t="s">
        <v>99</v>
      </c>
    </row>
    <row r="52" spans="2:9">
      <c r="B52" s="4" t="s">
        <v>132</v>
      </c>
      <c r="C52" s="4" t="s">
        <v>12</v>
      </c>
      <c r="D52" s="4" t="s">
        <v>12</v>
      </c>
      <c r="E52" s="4" t="s">
        <v>12</v>
      </c>
      <c r="F52" s="4" t="s">
        <v>133</v>
      </c>
      <c r="G52" s="4" t="s">
        <v>12</v>
      </c>
      <c r="H52" s="4" t="s">
        <v>12</v>
      </c>
      <c r="I52" s="4" t="s">
        <v>12</v>
      </c>
    </row>
    <row r="53" spans="2:11">
      <c r="B53" s="4" t="s">
        <v>14</v>
      </c>
      <c r="C53" s="4" t="s">
        <v>15</v>
      </c>
      <c r="D53" s="4" t="s">
        <v>16</v>
      </c>
      <c r="E53" s="4" t="s">
        <v>17</v>
      </c>
      <c r="F53" s="4" t="s">
        <v>18</v>
      </c>
      <c r="G53" s="4" t="s">
        <v>19</v>
      </c>
      <c r="H53" s="4" t="s">
        <v>20</v>
      </c>
      <c r="I53" s="4" t="s">
        <v>21</v>
      </c>
      <c r="J53" s="4" t="s">
        <v>4</v>
      </c>
      <c r="K53" s="4" t="s">
        <v>22</v>
      </c>
    </row>
    <row r="54" spans="2:11">
      <c r="B54" t="s">
        <v>23</v>
      </c>
      <c r="C54" t="s">
        <v>134</v>
      </c>
      <c r="D54" t="s">
        <v>12</v>
      </c>
      <c r="E54" t="s">
        <v>135</v>
      </c>
      <c r="F54" t="s">
        <v>26</v>
      </c>
      <c r="G54" t="s">
        <v>27</v>
      </c>
      <c r="H54" t="s">
        <v>36</v>
      </c>
      <c r="I54" t="s">
        <v>65</v>
      </c>
      <c r="J54" t="s">
        <v>9</v>
      </c>
      <c r="K54" t="s">
        <v>136</v>
      </c>
    </row>
    <row r="55" spans="2:11">
      <c r="B55" t="s">
        <v>23</v>
      </c>
      <c r="C55" t="s">
        <v>137</v>
      </c>
      <c r="D55" t="s">
        <v>12</v>
      </c>
      <c r="E55" t="s">
        <v>138</v>
      </c>
      <c r="F55" t="s">
        <v>139</v>
      </c>
      <c r="G55" t="s">
        <v>27</v>
      </c>
      <c r="H55" t="s">
        <v>36</v>
      </c>
      <c r="I55" t="s">
        <v>65</v>
      </c>
      <c r="J55" t="s">
        <v>9</v>
      </c>
      <c r="K55" t="s">
        <v>136</v>
      </c>
    </row>
    <row r="56" spans="2:9">
      <c r="B56" s="4" t="s">
        <v>140</v>
      </c>
      <c r="C56" s="4" t="s">
        <v>12</v>
      </c>
      <c r="D56" s="4" t="s">
        <v>12</v>
      </c>
      <c r="E56" s="4" t="s">
        <v>12</v>
      </c>
      <c r="F56" s="4" t="s">
        <v>141</v>
      </c>
      <c r="G56" s="4" t="s">
        <v>12</v>
      </c>
      <c r="H56" s="4" t="s">
        <v>12</v>
      </c>
      <c r="I56" s="4" t="s">
        <v>12</v>
      </c>
    </row>
    <row r="57" spans="2:11">
      <c r="B57" s="4" t="s">
        <v>14</v>
      </c>
      <c r="C57" s="4" t="s">
        <v>15</v>
      </c>
      <c r="D57" s="4" t="s">
        <v>16</v>
      </c>
      <c r="E57" s="4" t="s">
        <v>17</v>
      </c>
      <c r="F57" s="4" t="s">
        <v>18</v>
      </c>
      <c r="G57" s="4" t="s">
        <v>19</v>
      </c>
      <c r="H57" s="4" t="s">
        <v>20</v>
      </c>
      <c r="I57" s="4" t="s">
        <v>21</v>
      </c>
      <c r="J57" s="4" t="s">
        <v>4</v>
      </c>
      <c r="K57" s="4" t="s">
        <v>22</v>
      </c>
    </row>
    <row r="58" spans="2:11">
      <c r="B58" t="s">
        <v>23</v>
      </c>
      <c r="C58" t="s">
        <v>142</v>
      </c>
      <c r="D58" t="s">
        <v>12</v>
      </c>
      <c r="E58" t="s">
        <v>143</v>
      </c>
      <c r="F58" t="s">
        <v>144</v>
      </c>
      <c r="G58" t="s">
        <v>27</v>
      </c>
      <c r="H58" t="s">
        <v>28</v>
      </c>
      <c r="I58" t="s">
        <v>29</v>
      </c>
      <c r="J58" t="s">
        <v>9</v>
      </c>
      <c r="K58" t="s">
        <v>145</v>
      </c>
    </row>
    <row r="59" spans="2:11">
      <c r="B59" t="s">
        <v>23</v>
      </c>
      <c r="C59" t="s">
        <v>146</v>
      </c>
      <c r="D59" t="s">
        <v>12</v>
      </c>
      <c r="E59" t="s">
        <v>147</v>
      </c>
      <c r="F59" t="s">
        <v>148</v>
      </c>
      <c r="G59" t="s">
        <v>27</v>
      </c>
      <c r="H59" t="s">
        <v>28</v>
      </c>
      <c r="I59" t="s">
        <v>29</v>
      </c>
      <c r="J59" t="s">
        <v>9</v>
      </c>
      <c r="K59" t="s">
        <v>149</v>
      </c>
    </row>
    <row r="60" spans="2:11">
      <c r="B60" t="s">
        <v>23</v>
      </c>
      <c r="C60" t="s">
        <v>150</v>
      </c>
      <c r="D60" t="s">
        <v>12</v>
      </c>
      <c r="E60" t="s">
        <v>151</v>
      </c>
      <c r="F60" t="s">
        <v>148</v>
      </c>
      <c r="G60" t="s">
        <v>28</v>
      </c>
      <c r="H60" t="s">
        <v>36</v>
      </c>
      <c r="I60" t="s">
        <v>29</v>
      </c>
      <c r="J60" t="s">
        <v>9</v>
      </c>
      <c r="K60" t="s">
        <v>149</v>
      </c>
    </row>
    <row r="61" spans="2:11">
      <c r="B61" t="s">
        <v>23</v>
      </c>
      <c r="C61" t="s">
        <v>152</v>
      </c>
      <c r="D61" t="s">
        <v>12</v>
      </c>
      <c r="E61" t="s">
        <v>153</v>
      </c>
      <c r="F61" t="s">
        <v>144</v>
      </c>
      <c r="G61" t="s">
        <v>28</v>
      </c>
      <c r="H61" t="s">
        <v>36</v>
      </c>
      <c r="I61" t="s">
        <v>29</v>
      </c>
      <c r="J61" t="s">
        <v>9</v>
      </c>
      <c r="K61" t="s">
        <v>145</v>
      </c>
    </row>
    <row r="62" spans="2:11">
      <c r="B62" t="s">
        <v>23</v>
      </c>
      <c r="C62" t="s">
        <v>154</v>
      </c>
      <c r="D62" t="s">
        <v>12</v>
      </c>
      <c r="E62" t="s">
        <v>155</v>
      </c>
      <c r="F62" t="s">
        <v>156</v>
      </c>
      <c r="G62" t="s">
        <v>28</v>
      </c>
      <c r="H62" t="s">
        <v>36</v>
      </c>
      <c r="I62" t="s">
        <v>29</v>
      </c>
      <c r="J62" t="s">
        <v>9</v>
      </c>
      <c r="K62" t="s">
        <v>136</v>
      </c>
    </row>
    <row r="63" spans="2:11">
      <c r="B63" t="s">
        <v>23</v>
      </c>
      <c r="C63" t="s">
        <v>157</v>
      </c>
      <c r="D63" t="s">
        <v>12</v>
      </c>
      <c r="E63" t="s">
        <v>158</v>
      </c>
      <c r="F63" t="s">
        <v>159</v>
      </c>
      <c r="G63" t="s">
        <v>36</v>
      </c>
      <c r="H63" t="s">
        <v>43</v>
      </c>
      <c r="I63" t="s">
        <v>29</v>
      </c>
      <c r="J63" t="s">
        <v>9</v>
      </c>
      <c r="K63" t="s">
        <v>160</v>
      </c>
    </row>
    <row r="64" spans="2:9">
      <c r="B64" s="4" t="s">
        <v>161</v>
      </c>
      <c r="C64" s="4" t="s">
        <v>12</v>
      </c>
      <c r="D64" s="4" t="s">
        <v>12</v>
      </c>
      <c r="E64" s="4" t="s">
        <v>12</v>
      </c>
      <c r="F64" s="4" t="s">
        <v>162</v>
      </c>
      <c r="G64" s="4" t="s">
        <v>12</v>
      </c>
      <c r="H64" s="4" t="s">
        <v>12</v>
      </c>
      <c r="I64" s="4" t="s">
        <v>12</v>
      </c>
    </row>
    <row r="65" spans="2:11">
      <c r="B65" s="4" t="s">
        <v>14</v>
      </c>
      <c r="C65" s="4" t="s">
        <v>15</v>
      </c>
      <c r="D65" s="4" t="s">
        <v>16</v>
      </c>
      <c r="E65" s="4" t="s">
        <v>17</v>
      </c>
      <c r="F65" s="4" t="s">
        <v>18</v>
      </c>
      <c r="G65" s="4" t="s">
        <v>19</v>
      </c>
      <c r="H65" s="4" t="s">
        <v>20</v>
      </c>
      <c r="I65" s="4" t="s">
        <v>21</v>
      </c>
      <c r="J65" s="4" t="s">
        <v>4</v>
      </c>
      <c r="K65" s="4" t="s">
        <v>22</v>
      </c>
    </row>
    <row r="66" spans="2:11">
      <c r="B66" t="s">
        <v>23</v>
      </c>
      <c r="C66" t="s">
        <v>163</v>
      </c>
      <c r="D66" t="s">
        <v>12</v>
      </c>
      <c r="E66" t="s">
        <v>164</v>
      </c>
      <c r="F66" t="s">
        <v>165</v>
      </c>
      <c r="G66" t="s">
        <v>43</v>
      </c>
      <c r="H66" t="s">
        <v>51</v>
      </c>
      <c r="I66" t="s">
        <v>29</v>
      </c>
      <c r="J66" t="s">
        <v>9</v>
      </c>
      <c r="K66" t="s">
        <v>166</v>
      </c>
    </row>
    <row r="67" spans="2:9">
      <c r="B67" s="4" t="s">
        <v>167</v>
      </c>
      <c r="C67" s="4" t="s">
        <v>12</v>
      </c>
      <c r="D67" s="4" t="s">
        <v>12</v>
      </c>
      <c r="E67" s="4" t="s">
        <v>12</v>
      </c>
      <c r="F67" s="4" t="s">
        <v>168</v>
      </c>
      <c r="G67" s="4" t="s">
        <v>12</v>
      </c>
      <c r="H67" s="4" t="s">
        <v>12</v>
      </c>
      <c r="I67" s="4" t="s">
        <v>12</v>
      </c>
    </row>
    <row r="68" spans="2:11">
      <c r="B68" s="4" t="s">
        <v>14</v>
      </c>
      <c r="C68" s="4" t="s">
        <v>15</v>
      </c>
      <c r="D68" s="4" t="s">
        <v>16</v>
      </c>
      <c r="E68" s="4" t="s">
        <v>17</v>
      </c>
      <c r="F68" s="4" t="s">
        <v>18</v>
      </c>
      <c r="G68" s="4" t="s">
        <v>19</v>
      </c>
      <c r="H68" s="4" t="s">
        <v>20</v>
      </c>
      <c r="I68" s="4" t="s">
        <v>21</v>
      </c>
      <c r="J68" s="4" t="s">
        <v>4</v>
      </c>
      <c r="K68" s="4" t="s">
        <v>22</v>
      </c>
    </row>
    <row r="69" spans="2:11">
      <c r="B69" t="s">
        <v>23</v>
      </c>
      <c r="C69" t="s">
        <v>169</v>
      </c>
      <c r="D69" t="s">
        <v>12</v>
      </c>
      <c r="E69" t="s">
        <v>170</v>
      </c>
      <c r="F69" t="s">
        <v>171</v>
      </c>
      <c r="G69" t="s">
        <v>51</v>
      </c>
      <c r="H69" t="s">
        <v>64</v>
      </c>
      <c r="I69" t="s">
        <v>29</v>
      </c>
      <c r="J69" t="s">
        <v>9</v>
      </c>
      <c r="K69" t="s">
        <v>172</v>
      </c>
    </row>
    <row r="70" spans="2:11">
      <c r="B70" t="s">
        <v>23</v>
      </c>
      <c r="C70" t="s">
        <v>173</v>
      </c>
      <c r="D70" t="s">
        <v>12</v>
      </c>
      <c r="E70" t="s">
        <v>174</v>
      </c>
      <c r="F70" t="s">
        <v>171</v>
      </c>
      <c r="G70" t="s">
        <v>64</v>
      </c>
      <c r="H70" t="s">
        <v>75</v>
      </c>
      <c r="I70" t="s">
        <v>29</v>
      </c>
      <c r="J70" t="s">
        <v>9</v>
      </c>
      <c r="K70" t="s">
        <v>172</v>
      </c>
    </row>
    <row r="71" spans="2:9">
      <c r="B71" s="4" t="s">
        <v>175</v>
      </c>
      <c r="C71" s="4" t="s">
        <v>12</v>
      </c>
      <c r="D71" s="4" t="s">
        <v>12</v>
      </c>
      <c r="E71" s="4" t="s">
        <v>12</v>
      </c>
      <c r="F71" s="4" t="s">
        <v>176</v>
      </c>
      <c r="G71" s="4" t="s">
        <v>12</v>
      </c>
      <c r="H71" s="4" t="s">
        <v>12</v>
      </c>
      <c r="I71" s="4" t="s">
        <v>12</v>
      </c>
    </row>
    <row r="72" spans="2:11">
      <c r="B72" s="4" t="s">
        <v>14</v>
      </c>
      <c r="C72" s="4" t="s">
        <v>15</v>
      </c>
      <c r="D72" s="4" t="s">
        <v>16</v>
      </c>
      <c r="E72" s="4" t="s">
        <v>17</v>
      </c>
      <c r="F72" s="4" t="s">
        <v>18</v>
      </c>
      <c r="G72" s="4" t="s">
        <v>19</v>
      </c>
      <c r="H72" s="4" t="s">
        <v>20</v>
      </c>
      <c r="I72" s="4" t="s">
        <v>21</v>
      </c>
      <c r="J72" s="4" t="s">
        <v>4</v>
      </c>
      <c r="K72" s="4" t="s">
        <v>22</v>
      </c>
    </row>
    <row r="73" spans="2:11">
      <c r="B73" t="s">
        <v>23</v>
      </c>
      <c r="C73" t="s">
        <v>177</v>
      </c>
      <c r="D73" t="s">
        <v>12</v>
      </c>
      <c r="E73" t="s">
        <v>178</v>
      </c>
      <c r="F73" t="s">
        <v>26</v>
      </c>
      <c r="G73" t="s">
        <v>36</v>
      </c>
      <c r="H73" t="s">
        <v>43</v>
      </c>
      <c r="I73" t="s">
        <v>29</v>
      </c>
      <c r="J73" t="s">
        <v>9</v>
      </c>
      <c r="K73" t="s">
        <v>179</v>
      </c>
    </row>
    <row r="74" spans="2:9">
      <c r="B74" s="4" t="s">
        <v>180</v>
      </c>
      <c r="C74" s="4" t="s">
        <v>12</v>
      </c>
      <c r="D74" s="4" t="s">
        <v>12</v>
      </c>
      <c r="E74" s="4" t="s">
        <v>12</v>
      </c>
      <c r="F74" s="4" t="s">
        <v>181</v>
      </c>
      <c r="G74" s="4" t="s">
        <v>12</v>
      </c>
      <c r="H74" s="4" t="s">
        <v>12</v>
      </c>
      <c r="I74" s="4" t="s">
        <v>12</v>
      </c>
    </row>
    <row r="75" spans="2:11">
      <c r="B75" s="4" t="s">
        <v>14</v>
      </c>
      <c r="C75" s="4" t="s">
        <v>15</v>
      </c>
      <c r="D75" s="4" t="s">
        <v>16</v>
      </c>
      <c r="E75" s="4" t="s">
        <v>17</v>
      </c>
      <c r="F75" s="4" t="s">
        <v>18</v>
      </c>
      <c r="G75" s="4" t="s">
        <v>19</v>
      </c>
      <c r="H75" s="4" t="s">
        <v>20</v>
      </c>
      <c r="I75" s="4" t="s">
        <v>21</v>
      </c>
      <c r="J75" s="4" t="s">
        <v>4</v>
      </c>
      <c r="K75" s="4" t="s">
        <v>22</v>
      </c>
    </row>
    <row r="76" spans="2:11">
      <c r="B76" t="s">
        <v>23</v>
      </c>
      <c r="C76" t="s">
        <v>182</v>
      </c>
      <c r="D76" t="s">
        <v>12</v>
      </c>
      <c r="E76" t="s">
        <v>183</v>
      </c>
      <c r="F76" t="s">
        <v>184</v>
      </c>
      <c r="G76" t="s">
        <v>51</v>
      </c>
      <c r="H76" t="s">
        <v>64</v>
      </c>
      <c r="I76" t="s">
        <v>29</v>
      </c>
      <c r="J76" t="s">
        <v>9</v>
      </c>
      <c r="K76" t="s">
        <v>185</v>
      </c>
    </row>
    <row r="77" spans="2:11">
      <c r="B77" t="s">
        <v>23</v>
      </c>
      <c r="C77" t="s">
        <v>186</v>
      </c>
      <c r="D77" t="s">
        <v>12</v>
      </c>
      <c r="E77" t="s">
        <v>187</v>
      </c>
      <c r="F77" t="s">
        <v>188</v>
      </c>
      <c r="G77" t="s">
        <v>51</v>
      </c>
      <c r="H77" t="s">
        <v>64</v>
      </c>
      <c r="I77" t="s">
        <v>29</v>
      </c>
      <c r="J77" t="s">
        <v>9</v>
      </c>
      <c r="K77" t="s">
        <v>189</v>
      </c>
    </row>
    <row r="78" spans="2:11">
      <c r="B78" t="s">
        <v>23</v>
      </c>
      <c r="C78" t="s">
        <v>186</v>
      </c>
      <c r="D78" t="s">
        <v>12</v>
      </c>
      <c r="E78" t="s">
        <v>190</v>
      </c>
      <c r="F78" t="s">
        <v>188</v>
      </c>
      <c r="G78" t="s">
        <v>51</v>
      </c>
      <c r="H78" t="s">
        <v>64</v>
      </c>
      <c r="I78" t="s">
        <v>29</v>
      </c>
      <c r="J78" t="s">
        <v>9</v>
      </c>
      <c r="K78" t="s">
        <v>189</v>
      </c>
    </row>
    <row r="79" spans="2:11">
      <c r="B79" t="s">
        <v>23</v>
      </c>
      <c r="C79" t="s">
        <v>186</v>
      </c>
      <c r="D79" t="s">
        <v>12</v>
      </c>
      <c r="E79" t="s">
        <v>191</v>
      </c>
      <c r="F79" t="s">
        <v>188</v>
      </c>
      <c r="G79" t="s">
        <v>51</v>
      </c>
      <c r="H79" t="s">
        <v>64</v>
      </c>
      <c r="I79" t="s">
        <v>29</v>
      </c>
      <c r="J79" t="s">
        <v>9</v>
      </c>
      <c r="K79" t="s">
        <v>189</v>
      </c>
    </row>
    <row r="80" spans="2:11">
      <c r="B80" t="s">
        <v>23</v>
      </c>
      <c r="C80" t="s">
        <v>192</v>
      </c>
      <c r="D80" t="s">
        <v>12</v>
      </c>
      <c r="E80" t="s">
        <v>193</v>
      </c>
      <c r="F80" t="s">
        <v>188</v>
      </c>
      <c r="G80" t="s">
        <v>51</v>
      </c>
      <c r="H80" t="s">
        <v>64</v>
      </c>
      <c r="I80" t="s">
        <v>29</v>
      </c>
      <c r="J80" t="s">
        <v>9</v>
      </c>
      <c r="K80" t="s">
        <v>189</v>
      </c>
    </row>
    <row r="81" spans="2:11">
      <c r="B81" t="s">
        <v>23</v>
      </c>
      <c r="C81" t="s">
        <v>194</v>
      </c>
      <c r="D81" t="s">
        <v>12</v>
      </c>
      <c r="E81" t="s">
        <v>195</v>
      </c>
      <c r="F81" t="s">
        <v>188</v>
      </c>
      <c r="G81" t="s">
        <v>51</v>
      </c>
      <c r="H81" t="s">
        <v>64</v>
      </c>
      <c r="I81" t="s">
        <v>29</v>
      </c>
      <c r="J81" t="s">
        <v>9</v>
      </c>
      <c r="K81" t="s">
        <v>189</v>
      </c>
    </row>
    <row r="82" spans="2:11">
      <c r="B82" t="s">
        <v>23</v>
      </c>
      <c r="C82" t="s">
        <v>196</v>
      </c>
      <c r="D82" t="s">
        <v>12</v>
      </c>
      <c r="E82" t="s">
        <v>197</v>
      </c>
      <c r="F82" t="s">
        <v>198</v>
      </c>
      <c r="G82" t="s">
        <v>51</v>
      </c>
      <c r="H82" t="s">
        <v>64</v>
      </c>
      <c r="I82" t="s">
        <v>29</v>
      </c>
      <c r="J82" t="s">
        <v>9</v>
      </c>
      <c r="K82" t="s">
        <v>199</v>
      </c>
    </row>
    <row r="83" spans="2:11">
      <c r="B83" t="s">
        <v>23</v>
      </c>
      <c r="C83" t="s">
        <v>200</v>
      </c>
      <c r="D83" t="s">
        <v>12</v>
      </c>
      <c r="E83" t="s">
        <v>201</v>
      </c>
      <c r="F83" t="s">
        <v>198</v>
      </c>
      <c r="G83" t="s">
        <v>75</v>
      </c>
      <c r="H83" t="s">
        <v>82</v>
      </c>
      <c r="I83" t="s">
        <v>29</v>
      </c>
      <c r="J83" t="s">
        <v>9</v>
      </c>
      <c r="K83" t="s">
        <v>199</v>
      </c>
    </row>
    <row r="84" spans="2:11">
      <c r="B84" t="s">
        <v>23</v>
      </c>
      <c r="C84" t="s">
        <v>202</v>
      </c>
      <c r="D84" t="s">
        <v>12</v>
      </c>
      <c r="E84" t="s">
        <v>203</v>
      </c>
      <c r="F84" t="s">
        <v>204</v>
      </c>
      <c r="G84" t="s">
        <v>75</v>
      </c>
      <c r="H84" t="s">
        <v>82</v>
      </c>
      <c r="I84" t="s">
        <v>29</v>
      </c>
      <c r="J84" t="s">
        <v>9</v>
      </c>
      <c r="K84" t="s">
        <v>205</v>
      </c>
    </row>
    <row r="85" spans="2:9">
      <c r="B85" s="4" t="s">
        <v>206</v>
      </c>
      <c r="C85" s="4" t="s">
        <v>12</v>
      </c>
      <c r="D85" s="4" t="s">
        <v>12</v>
      </c>
      <c r="E85" s="4" t="s">
        <v>12</v>
      </c>
      <c r="F85" s="4" t="s">
        <v>207</v>
      </c>
      <c r="G85" s="4" t="s">
        <v>12</v>
      </c>
      <c r="H85" s="4" t="s">
        <v>12</v>
      </c>
      <c r="I85" s="4" t="s">
        <v>12</v>
      </c>
    </row>
    <row r="86" spans="2:11">
      <c r="B86" s="4" t="s">
        <v>14</v>
      </c>
      <c r="C86" s="4" t="s">
        <v>15</v>
      </c>
      <c r="D86" s="4" t="s">
        <v>16</v>
      </c>
      <c r="E86" s="4" t="s">
        <v>17</v>
      </c>
      <c r="F86" s="4" t="s">
        <v>18</v>
      </c>
      <c r="G86" s="4" t="s">
        <v>19</v>
      </c>
      <c r="H86" s="4" t="s">
        <v>20</v>
      </c>
      <c r="I86" s="4" t="s">
        <v>21</v>
      </c>
      <c r="J86" s="4" t="s">
        <v>4</v>
      </c>
      <c r="K86" s="4" t="s">
        <v>22</v>
      </c>
    </row>
    <row r="87" spans="2:11">
      <c r="B87" t="s">
        <v>23</v>
      </c>
      <c r="C87" t="s">
        <v>208</v>
      </c>
      <c r="D87" t="s">
        <v>12</v>
      </c>
      <c r="E87" t="s">
        <v>209</v>
      </c>
      <c r="F87" t="s">
        <v>210</v>
      </c>
      <c r="G87" t="s">
        <v>43</v>
      </c>
      <c r="H87" t="s">
        <v>64</v>
      </c>
      <c r="I87" t="s">
        <v>65</v>
      </c>
      <c r="J87" t="s">
        <v>9</v>
      </c>
      <c r="K87" t="s">
        <v>211</v>
      </c>
    </row>
    <row r="88" spans="2:11">
      <c r="B88" t="s">
        <v>23</v>
      </c>
      <c r="C88" t="s">
        <v>212</v>
      </c>
      <c r="D88" t="s">
        <v>12</v>
      </c>
      <c r="E88" t="s">
        <v>213</v>
      </c>
      <c r="F88" t="s">
        <v>210</v>
      </c>
      <c r="G88" t="s">
        <v>75</v>
      </c>
      <c r="H88" t="s">
        <v>82</v>
      </c>
      <c r="I88" t="s">
        <v>29</v>
      </c>
      <c r="J88" t="s">
        <v>9</v>
      </c>
      <c r="K88" t="s">
        <v>214</v>
      </c>
    </row>
    <row r="90" spans="2:3">
      <c r="B90" s="4" t="s">
        <v>215</v>
      </c>
      <c r="C90" s="4" t="s">
        <v>12</v>
      </c>
    </row>
    <row r="91" spans="2:4">
      <c r="B91" s="4" t="s">
        <v>216</v>
      </c>
      <c r="C91" s="4" t="s">
        <v>15</v>
      </c>
      <c r="D91" s="4" t="s">
        <v>217</v>
      </c>
    </row>
    <row r="92" spans="2:4">
      <c r="B92" t="s">
        <v>218</v>
      </c>
      <c r="C92" t="s">
        <v>219</v>
      </c>
      <c r="D92" t="s">
        <v>220</v>
      </c>
    </row>
    <row r="93" spans="2:4">
      <c r="B93" t="s">
        <v>221</v>
      </c>
      <c r="C93" t="s">
        <v>31</v>
      </c>
      <c r="D93" t="s">
        <v>222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topLeftCell="A34" workbookViewId="0">
      <selection activeCell="D62" sqref="D62"/>
    </sheetView>
  </sheetViews>
  <sheetFormatPr defaultColWidth="11" defaultRowHeight="14.25"/>
  <cols>
    <col min="4" max="4" width="22" customWidth="1"/>
  </cols>
  <sheetData>
    <row r="1" spans="1:11">
      <c r="A1" s="4" t="s">
        <v>15</v>
      </c>
      <c r="B1" s="4" t="s">
        <v>22</v>
      </c>
      <c r="K1" t="s">
        <v>223</v>
      </c>
    </row>
    <row r="2" spans="1:11">
      <c r="A2" s="5">
        <v>903565363</v>
      </c>
      <c r="B2" s="5">
        <v>614</v>
      </c>
      <c r="C2" t="str">
        <f>VLOOKUP(A2,HOP!A:H,8,0)</f>
        <v>614.00</v>
      </c>
      <c r="D2">
        <f>VLOOKUP(A2,HOP!A:B,2,0)</f>
        <v>1987440</v>
      </c>
      <c r="E2">
        <f t="shared" ref="E2:E26" si="0">B2-C2</f>
        <v>0</v>
      </c>
      <c r="K2" t="str">
        <f>$K$1&amp;D2</f>
        <v>,1987440</v>
      </c>
    </row>
    <row r="3" spans="1:11">
      <c r="A3" s="6">
        <v>910472480</v>
      </c>
      <c r="B3" s="6">
        <v>1412</v>
      </c>
      <c r="C3" s="7" t="str">
        <f>VLOOKUP(A3,HOP!A:H,8,0)</f>
        <v>1412.00</v>
      </c>
      <c r="D3" s="7">
        <f>VLOOKUP(A3,HOP!A:B,2,0)</f>
        <v>1993600</v>
      </c>
      <c r="E3">
        <f t="shared" si="0"/>
        <v>0</v>
      </c>
      <c r="K3" t="str">
        <f>$K$1&amp;D3</f>
        <v>,1993600</v>
      </c>
    </row>
    <row r="4" spans="1:11">
      <c r="A4" s="5">
        <v>905239577</v>
      </c>
      <c r="B4" s="5">
        <v>614</v>
      </c>
      <c r="C4" t="str">
        <f>VLOOKUP(A4,HOP!A:H,8,0)</f>
        <v>614.00</v>
      </c>
      <c r="D4">
        <f>VLOOKUP(A4,HOP!A:B,2,0)</f>
        <v>1988257</v>
      </c>
      <c r="E4">
        <f t="shared" si="0"/>
        <v>0</v>
      </c>
      <c r="K4" t="str">
        <f>$K$1&amp;D4</f>
        <v>,1988257</v>
      </c>
    </row>
    <row r="5" spans="1:11">
      <c r="A5" s="5">
        <v>905666898</v>
      </c>
      <c r="B5" s="5">
        <v>614</v>
      </c>
      <c r="C5" t="str">
        <f>VLOOKUP(A5,HOP!A:H,8,0)</f>
        <v>614.00</v>
      </c>
      <c r="D5">
        <f>VLOOKUP(A5,HOP!A:B,2,0)</f>
        <v>1988657</v>
      </c>
      <c r="E5">
        <f t="shared" si="0"/>
        <v>0</v>
      </c>
      <c r="K5" t="str">
        <f>$K$1&amp;D5</f>
        <v>,1988657</v>
      </c>
    </row>
    <row r="6" spans="1:11">
      <c r="A6" s="5">
        <v>906850810</v>
      </c>
      <c r="B6" s="5">
        <v>740</v>
      </c>
      <c r="C6" t="str">
        <f>VLOOKUP(A6,HOP!A:H,8,0)</f>
        <v>740.00</v>
      </c>
      <c r="D6">
        <f>VLOOKUP(A6,HOP!A:B,2,0)</f>
        <v>1989789</v>
      </c>
      <c r="E6">
        <f t="shared" si="0"/>
        <v>0</v>
      </c>
      <c r="K6" t="str">
        <f>$K$1&amp;D6</f>
        <v>,1989789</v>
      </c>
    </row>
    <row r="7" spans="1:11">
      <c r="A7" s="5">
        <v>906939273</v>
      </c>
      <c r="B7" s="5">
        <v>660</v>
      </c>
      <c r="C7" t="str">
        <f>VLOOKUP(A7,HOP!A:H,8,0)</f>
        <v>660.00</v>
      </c>
      <c r="D7">
        <f>VLOOKUP(A7,HOP!A:B,2,0)</f>
        <v>1989952</v>
      </c>
      <c r="E7">
        <f t="shared" si="0"/>
        <v>0</v>
      </c>
      <c r="K7" t="str">
        <f>$K$1&amp;D7</f>
        <v>,1989952</v>
      </c>
    </row>
    <row r="8" spans="1:11">
      <c r="A8" s="5">
        <v>907469456</v>
      </c>
      <c r="B8" s="5">
        <v>660</v>
      </c>
      <c r="C8" t="str">
        <f>VLOOKUP(A8,HOP!A:H,8,0)</f>
        <v>660.00</v>
      </c>
      <c r="D8">
        <f>VLOOKUP(A8,HOP!A:B,2,0)</f>
        <v>1990169</v>
      </c>
      <c r="E8">
        <f t="shared" si="0"/>
        <v>0</v>
      </c>
      <c r="K8" t="str">
        <f>$K$1&amp;D8</f>
        <v>,1990169</v>
      </c>
    </row>
    <row r="9" spans="1:11">
      <c r="A9" s="5">
        <v>907573080</v>
      </c>
      <c r="B9" s="5">
        <v>740</v>
      </c>
      <c r="C9" t="str">
        <f>VLOOKUP(A9,HOP!A:H,8,0)</f>
        <v>740.00</v>
      </c>
      <c r="D9">
        <f>VLOOKUP(A9,HOP!A:B,2,0)</f>
        <v>1990236</v>
      </c>
      <c r="E9">
        <f t="shared" si="0"/>
        <v>0</v>
      </c>
      <c r="K9" t="str">
        <f>$K$1&amp;D9</f>
        <v>,1990236</v>
      </c>
    </row>
    <row r="10" spans="1:11">
      <c r="A10" s="5">
        <v>907604491</v>
      </c>
      <c r="B10" s="5">
        <v>740</v>
      </c>
      <c r="C10" t="str">
        <f>VLOOKUP(A10,HOP!A:H,8,0)</f>
        <v>740.00</v>
      </c>
      <c r="D10">
        <f>VLOOKUP(A10,HOP!A:B,2,0)</f>
        <v>1990272</v>
      </c>
      <c r="E10">
        <f t="shared" si="0"/>
        <v>0</v>
      </c>
      <c r="K10" t="str">
        <f>$K$1&amp;D10</f>
        <v>,1990272</v>
      </c>
    </row>
    <row r="11" spans="1:11">
      <c r="A11" s="6">
        <v>909197005</v>
      </c>
      <c r="B11" s="6">
        <v>1280</v>
      </c>
      <c r="C11" s="7" t="str">
        <f>VLOOKUP(A11,HOP!A:H,8,0)</f>
        <v>1280.00</v>
      </c>
      <c r="D11" s="7">
        <f>VLOOKUP(A11,HOP!A:B,2,0)</f>
        <v>1991774</v>
      </c>
      <c r="E11">
        <f t="shared" si="0"/>
        <v>0</v>
      </c>
      <c r="K11" t="str">
        <f>$K$1&amp;D11</f>
        <v>,1991774</v>
      </c>
    </row>
    <row r="12" spans="1:11">
      <c r="A12" s="5">
        <v>906641996</v>
      </c>
      <c r="B12" s="5">
        <v>1300</v>
      </c>
      <c r="C12" t="str">
        <f>VLOOKUP(A12,HOP!A:H,8,0)</f>
        <v>1300.00</v>
      </c>
      <c r="D12">
        <f>VLOOKUP(A12,HOP!A:B,2,0)</f>
        <v>1989499</v>
      </c>
      <c r="E12">
        <f t="shared" si="0"/>
        <v>0</v>
      </c>
      <c r="K12" t="str">
        <f>$K$1&amp;D12</f>
        <v>,1989499</v>
      </c>
    </row>
    <row r="13" spans="1:11">
      <c r="A13" s="6">
        <v>908896492</v>
      </c>
      <c r="B13" s="6">
        <v>876</v>
      </c>
      <c r="C13" s="7" t="str">
        <f>VLOOKUP(A13,HOP!A:H,8,0)</f>
        <v>876.00</v>
      </c>
      <c r="D13" s="7">
        <f>VLOOKUP(A13,HOP!A:B,2,0)</f>
        <v>1991362</v>
      </c>
      <c r="E13">
        <f t="shared" si="0"/>
        <v>0</v>
      </c>
      <c r="K13" t="str">
        <f>$K$1&amp;D13</f>
        <v>,1991362</v>
      </c>
    </row>
    <row r="14" spans="1:11">
      <c r="A14" s="5">
        <v>908976116</v>
      </c>
      <c r="B14" s="5">
        <v>1280</v>
      </c>
      <c r="C14" t="str">
        <f>VLOOKUP(A14,HOP!A:H,8,0)</f>
        <v>1280.00</v>
      </c>
      <c r="D14">
        <f>VLOOKUP(A14,HOP!A:B,2,0)</f>
        <v>1991451</v>
      </c>
      <c r="E14">
        <f t="shared" si="0"/>
        <v>0</v>
      </c>
      <c r="K14" t="str">
        <f>$K$1&amp;D14</f>
        <v>,1991451</v>
      </c>
    </row>
    <row r="15" spans="1:11">
      <c r="A15" s="5">
        <v>909842127</v>
      </c>
      <c r="B15" s="5">
        <v>640</v>
      </c>
      <c r="C15" t="str">
        <f>VLOOKUP(A15,HOP!A:H,8,0)</f>
        <v>640.00</v>
      </c>
      <c r="D15">
        <f>VLOOKUP(A15,HOP!A:B,2,0)</f>
        <v>1992320</v>
      </c>
      <c r="E15">
        <f t="shared" si="0"/>
        <v>0</v>
      </c>
      <c r="K15" t="str">
        <f>$K$1&amp;D15</f>
        <v>,1992320</v>
      </c>
    </row>
    <row r="16" spans="1:11">
      <c r="A16" s="5">
        <v>908127810</v>
      </c>
      <c r="B16" s="5">
        <v>720</v>
      </c>
      <c r="C16" t="str">
        <f>VLOOKUP(A16,HOP!A:H,8,0)</f>
        <v>720.00</v>
      </c>
      <c r="D16">
        <f>VLOOKUP(A16,HOP!A:B,2,0)</f>
        <v>1990911</v>
      </c>
      <c r="E16">
        <f t="shared" si="0"/>
        <v>0</v>
      </c>
      <c r="K16" t="str">
        <f>$K$1&amp;D16</f>
        <v>,1990911</v>
      </c>
    </row>
    <row r="17" spans="1:11">
      <c r="A17" s="5">
        <v>910270831</v>
      </c>
      <c r="B17" s="5">
        <v>706</v>
      </c>
      <c r="C17" t="str">
        <f>VLOOKUP(A17,HOP!A:H,8,0)</f>
        <v>706.00</v>
      </c>
      <c r="D17">
        <f>VLOOKUP(A17,HOP!A:B,2,0)</f>
        <v>1993135</v>
      </c>
      <c r="E17">
        <f t="shared" si="0"/>
        <v>0</v>
      </c>
      <c r="K17" t="str">
        <f>$K$1&amp;D17</f>
        <v>,1993135</v>
      </c>
    </row>
    <row r="18" spans="1:11">
      <c r="A18" s="5">
        <v>898507512</v>
      </c>
      <c r="B18" s="5">
        <v>1818</v>
      </c>
      <c r="C18" t="str">
        <f>VLOOKUP(A18,HOP!A:H,8,0)</f>
        <v>1818.00</v>
      </c>
      <c r="D18">
        <f>VLOOKUP(A18,HOP!A:B,2,0)</f>
        <v>1983763</v>
      </c>
      <c r="E18">
        <f t="shared" si="0"/>
        <v>0</v>
      </c>
      <c r="K18" t="str">
        <f>$K$1&amp;D18</f>
        <v>,1983763</v>
      </c>
    </row>
    <row r="19" spans="1:11">
      <c r="A19" s="5">
        <v>904387073</v>
      </c>
      <c r="B19" s="5">
        <v>1121</v>
      </c>
      <c r="C19" t="str">
        <f>VLOOKUP(A19,HOP!A:H,8,0)</f>
        <v>1121.00</v>
      </c>
      <c r="D19">
        <f>VLOOKUP(A19,HOP!A:B,2,0)</f>
        <v>1987740</v>
      </c>
      <c r="E19">
        <f t="shared" si="0"/>
        <v>0</v>
      </c>
      <c r="K19" t="str">
        <f>$K$1&amp;D19</f>
        <v>,1987740</v>
      </c>
    </row>
    <row r="20" spans="1:11">
      <c r="A20" s="5">
        <v>904388995</v>
      </c>
      <c r="B20" s="5">
        <v>1121</v>
      </c>
      <c r="C20" t="str">
        <f>VLOOKUP(A20,HOP!A:H,8,0)</f>
        <v>1121.00</v>
      </c>
      <c r="D20">
        <f>VLOOKUP(A20,HOP!A:B,2,0)</f>
        <v>1987742</v>
      </c>
      <c r="E20">
        <f t="shared" si="0"/>
        <v>0</v>
      </c>
      <c r="K20" t="str">
        <f>$K$1&amp;D20</f>
        <v>,1987742</v>
      </c>
    </row>
    <row r="21" spans="1:11">
      <c r="A21" s="5">
        <v>905202060</v>
      </c>
      <c r="B21" s="5">
        <v>1121</v>
      </c>
      <c r="C21" t="str">
        <f>VLOOKUP(A21,HOP!A:H,8,0)</f>
        <v>1121.00</v>
      </c>
      <c r="D21">
        <f>VLOOKUP(A21,HOP!A:B,2,0)</f>
        <v>1988247</v>
      </c>
      <c r="E21">
        <f t="shared" si="0"/>
        <v>0</v>
      </c>
      <c r="K21" t="str">
        <f>$K$1&amp;D21</f>
        <v>,1988247</v>
      </c>
    </row>
    <row r="22" spans="1:11">
      <c r="A22" s="6">
        <v>908134234</v>
      </c>
      <c r="B22" s="6">
        <v>1818</v>
      </c>
      <c r="C22" s="7" t="str">
        <f>VLOOKUP(A22,HOP!A:H,8,0)</f>
        <v>1818.00</v>
      </c>
      <c r="D22" s="7">
        <f>VLOOKUP(A22,HOP!A:B,2,0)</f>
        <v>1990959</v>
      </c>
      <c r="E22">
        <f t="shared" si="0"/>
        <v>0</v>
      </c>
      <c r="K22" t="str">
        <f>$K$1&amp;D22</f>
        <v>,1990959</v>
      </c>
    </row>
    <row r="23" spans="1:11">
      <c r="A23" s="6">
        <v>908065224</v>
      </c>
      <c r="B23" s="6">
        <v>1600</v>
      </c>
      <c r="C23" s="7" t="str">
        <f>VLOOKUP(A23,HOP!A:H,8,0)</f>
        <v>1600.00</v>
      </c>
      <c r="D23" s="7">
        <f>VLOOKUP(A23,HOP!A:B,2,0)</f>
        <v>1990827</v>
      </c>
      <c r="E23">
        <f t="shared" si="0"/>
        <v>0</v>
      </c>
      <c r="K23" t="str">
        <f>$K$1&amp;D23</f>
        <v>,1990827</v>
      </c>
    </row>
    <row r="24" spans="1:11">
      <c r="A24" s="6">
        <v>904683742</v>
      </c>
      <c r="B24" s="6">
        <v>0</v>
      </c>
      <c r="C24" s="7">
        <v>0</v>
      </c>
      <c r="D24" s="7">
        <v>1988089</v>
      </c>
      <c r="E24">
        <f t="shared" si="0"/>
        <v>0</v>
      </c>
      <c r="K24" t="str">
        <f>$K$1&amp;D24</f>
        <v>,1988089</v>
      </c>
    </row>
    <row r="25" spans="1:11">
      <c r="A25" s="6">
        <v>899924947</v>
      </c>
      <c r="B25" s="6">
        <v>4484</v>
      </c>
      <c r="C25" s="7" t="str">
        <f>VLOOKUP(A25,HOP!A:H,8,0)</f>
        <v>4484.00</v>
      </c>
      <c r="D25" s="7">
        <f>VLOOKUP(A25,HOP!A:B,2,0)</f>
        <v>1984817</v>
      </c>
      <c r="E25">
        <f t="shared" si="0"/>
        <v>0</v>
      </c>
      <c r="K25" t="str">
        <f>$K$1&amp;D25</f>
        <v>,1984817</v>
      </c>
    </row>
    <row r="26" spans="1:11">
      <c r="A26" s="5">
        <v>903079669</v>
      </c>
      <c r="B26" s="5">
        <v>909</v>
      </c>
      <c r="C26" t="str">
        <f>VLOOKUP(A26,HOP!A:H,8,0)</f>
        <v>909.00</v>
      </c>
      <c r="D26">
        <f>VLOOKUP(A26,HOP!A:B,2,0)</f>
        <v>1986878</v>
      </c>
      <c r="E26">
        <f t="shared" si="0"/>
        <v>0</v>
      </c>
      <c r="K26" t="str">
        <f>$K$1&amp;D26</f>
        <v>,1986878</v>
      </c>
    </row>
    <row r="27" spans="1:11">
      <c r="A27" s="5">
        <v>907080627</v>
      </c>
      <c r="B27" s="5">
        <v>909</v>
      </c>
      <c r="C27" t="str">
        <f>VLOOKUP(A27,HOP!A:H,8,0)</f>
        <v>909.00</v>
      </c>
      <c r="D27">
        <f>VLOOKUP(A27,HOP!A:B,2,0)</f>
        <v>1990152</v>
      </c>
      <c r="E27">
        <f t="shared" ref="E27:E54" si="1">B27-C27</f>
        <v>0</v>
      </c>
      <c r="K27" t="str">
        <f t="shared" ref="K27:K45" si="2">$K$1&amp;D27</f>
        <v>,1990152</v>
      </c>
    </row>
    <row r="28" spans="1:11">
      <c r="A28" s="5">
        <v>908856111</v>
      </c>
      <c r="B28" s="5">
        <v>909</v>
      </c>
      <c r="C28" t="str">
        <f>VLOOKUP(A28,HOP!A:H,8,0)</f>
        <v>909.00</v>
      </c>
      <c r="D28">
        <f>VLOOKUP(A28,HOP!A:B,2,0)</f>
        <v>1991325</v>
      </c>
      <c r="E28">
        <f t="shared" si="1"/>
        <v>0</v>
      </c>
      <c r="K28" t="str">
        <f t="shared" si="2"/>
        <v>,1991325</v>
      </c>
    </row>
    <row r="29" spans="1:11">
      <c r="A29" s="5">
        <v>908991869</v>
      </c>
      <c r="B29" s="5">
        <v>909</v>
      </c>
      <c r="C29" t="str">
        <f>VLOOKUP(A29,HOP!A:H,8,0)</f>
        <v>909.00</v>
      </c>
      <c r="D29">
        <f>VLOOKUP(A29,HOP!A:B,2,0)</f>
        <v>1991469</v>
      </c>
      <c r="E29">
        <f t="shared" si="1"/>
        <v>0</v>
      </c>
      <c r="K29" t="str">
        <f t="shared" si="2"/>
        <v>,1991469</v>
      </c>
    </row>
    <row r="30" spans="1:11">
      <c r="A30" s="5">
        <v>909100160</v>
      </c>
      <c r="B30" s="5">
        <v>1121</v>
      </c>
      <c r="C30" t="str">
        <f>VLOOKUP(A30,HOP!A:H,8,0)</f>
        <v>1121.00</v>
      </c>
      <c r="D30">
        <f>VLOOKUP(A30,HOP!A:B,2,0)</f>
        <v>1991605</v>
      </c>
      <c r="E30">
        <f t="shared" si="1"/>
        <v>0</v>
      </c>
      <c r="K30" t="str">
        <f t="shared" si="2"/>
        <v>,1991605</v>
      </c>
    </row>
    <row r="31" spans="1:11">
      <c r="A31" s="5">
        <v>909266869</v>
      </c>
      <c r="B31" s="5">
        <v>909</v>
      </c>
      <c r="C31" t="str">
        <f>VLOOKUP(A31,HOP!A:H,8,0)</f>
        <v>909.00</v>
      </c>
      <c r="D31">
        <f>VLOOKUP(A31,HOP!A:B,2,0)</f>
        <v>1991946</v>
      </c>
      <c r="E31">
        <f t="shared" si="1"/>
        <v>0</v>
      </c>
      <c r="K31" t="str">
        <f t="shared" si="2"/>
        <v>,1991946</v>
      </c>
    </row>
    <row r="32" spans="1:11">
      <c r="A32" s="5">
        <v>909347244</v>
      </c>
      <c r="B32" s="5">
        <v>1121</v>
      </c>
      <c r="C32" t="str">
        <f>VLOOKUP(A32,HOP!A:H,8,0)</f>
        <v>1121.00</v>
      </c>
      <c r="D32">
        <f>VLOOKUP(A32,HOP!A:B,2,0)</f>
        <v>1992074</v>
      </c>
      <c r="E32">
        <f t="shared" si="1"/>
        <v>0</v>
      </c>
      <c r="K32" t="str">
        <f t="shared" si="2"/>
        <v>,1992074</v>
      </c>
    </row>
    <row r="33" spans="1:11">
      <c r="A33" s="5">
        <v>903254655</v>
      </c>
      <c r="B33" s="5">
        <v>680</v>
      </c>
      <c r="C33" t="str">
        <f>VLOOKUP(A33,HOP!A:H,8,0)</f>
        <v>680.00</v>
      </c>
      <c r="D33">
        <f>VLOOKUP(A33,HOP!A:B,2,0)</f>
        <v>1986975</v>
      </c>
      <c r="E33">
        <f t="shared" si="1"/>
        <v>0</v>
      </c>
      <c r="K33" t="str">
        <f t="shared" si="2"/>
        <v>,1986975</v>
      </c>
    </row>
    <row r="34" spans="1:11">
      <c r="A34" s="5">
        <v>903511457</v>
      </c>
      <c r="B34" s="5">
        <v>680</v>
      </c>
      <c r="C34" t="str">
        <f>VLOOKUP(A34,HOP!A:H,8,0)</f>
        <v>680.00</v>
      </c>
      <c r="D34">
        <f>VLOOKUP(A34,HOP!A:B,2,0)</f>
        <v>1987341</v>
      </c>
      <c r="E34">
        <f t="shared" si="1"/>
        <v>0</v>
      </c>
      <c r="K34" t="str">
        <f t="shared" si="2"/>
        <v>,1987341</v>
      </c>
    </row>
    <row r="35" spans="1:11">
      <c r="A35" s="5">
        <v>900757842</v>
      </c>
      <c r="B35" s="5">
        <v>372</v>
      </c>
      <c r="C35" t="str">
        <f>VLOOKUP(A35,HOP!A:H,8,0)</f>
        <v>372.00</v>
      </c>
      <c r="D35">
        <f>VLOOKUP(A35,HOP!A:B,2,0)</f>
        <v>1985336</v>
      </c>
      <c r="E35">
        <f t="shared" si="1"/>
        <v>0</v>
      </c>
      <c r="K35" t="str">
        <f t="shared" si="2"/>
        <v>,1985336</v>
      </c>
    </row>
    <row r="36" spans="1:11">
      <c r="A36" s="5">
        <v>903301593</v>
      </c>
      <c r="B36" s="5">
        <v>388</v>
      </c>
      <c r="C36" t="str">
        <f>VLOOKUP(A36,HOP!A:H,8,0)</f>
        <v>388.00</v>
      </c>
      <c r="D36">
        <f>VLOOKUP(A36,HOP!A:B,2,0)</f>
        <v>1987017</v>
      </c>
      <c r="E36">
        <f t="shared" si="1"/>
        <v>0</v>
      </c>
      <c r="K36" t="str">
        <f t="shared" si="2"/>
        <v>,1987017</v>
      </c>
    </row>
    <row r="37" spans="1:11">
      <c r="A37" s="5">
        <v>898367252</v>
      </c>
      <c r="B37" s="5">
        <v>388</v>
      </c>
      <c r="C37" t="str">
        <f>VLOOKUP(A37,HOP!A:H,8,0)</f>
        <v>388.00</v>
      </c>
      <c r="D37">
        <f>VLOOKUP(A37,HOP!A:B,2,0)</f>
        <v>1983724</v>
      </c>
      <c r="E37">
        <f t="shared" si="1"/>
        <v>0</v>
      </c>
      <c r="K37" t="str">
        <f t="shared" si="2"/>
        <v>,1983724</v>
      </c>
    </row>
    <row r="38" spans="1:11">
      <c r="A38" s="5">
        <v>905145470</v>
      </c>
      <c r="B38" s="5">
        <v>372</v>
      </c>
      <c r="C38" t="str">
        <f>VLOOKUP(A38,HOP!A:H,8,0)</f>
        <v>372.00</v>
      </c>
      <c r="D38">
        <f>VLOOKUP(A38,HOP!A:B,2,0)</f>
        <v>1988227</v>
      </c>
      <c r="E38">
        <f t="shared" si="1"/>
        <v>0</v>
      </c>
      <c r="K38" t="str">
        <f t="shared" si="2"/>
        <v>,1988227</v>
      </c>
    </row>
    <row r="39" spans="1:11">
      <c r="A39" s="5">
        <v>905364008</v>
      </c>
      <c r="B39" s="5">
        <v>680</v>
      </c>
      <c r="C39" t="str">
        <f>VLOOKUP(A39,HOP!A:H,8,0)</f>
        <v>680.00</v>
      </c>
      <c r="D39">
        <f>VLOOKUP(A39,HOP!A:B,2,0)</f>
        <v>1988351</v>
      </c>
      <c r="E39">
        <f t="shared" si="1"/>
        <v>0</v>
      </c>
      <c r="K39" t="str">
        <f t="shared" si="2"/>
        <v>,1988351</v>
      </c>
    </row>
    <row r="40" spans="1:11">
      <c r="A40" s="5">
        <v>905996576</v>
      </c>
      <c r="B40" s="5">
        <v>480</v>
      </c>
      <c r="C40" t="str">
        <f>VLOOKUP(A40,HOP!A:H,8,0)</f>
        <v>480.00</v>
      </c>
      <c r="D40">
        <f>VLOOKUP(A40,HOP!A:B,2,0)</f>
        <v>1989154</v>
      </c>
      <c r="E40">
        <f t="shared" si="1"/>
        <v>0</v>
      </c>
      <c r="K40" t="str">
        <f t="shared" si="2"/>
        <v>,1989154</v>
      </c>
    </row>
    <row r="41" spans="1:11">
      <c r="A41" s="5">
        <v>907665643</v>
      </c>
      <c r="B41" s="5">
        <v>210</v>
      </c>
      <c r="C41" t="str">
        <f>VLOOKUP(A41,HOP!A:H,8,0)</f>
        <v>210.00</v>
      </c>
      <c r="D41">
        <f>VLOOKUP(A41,HOP!A:B,2,0)</f>
        <v>1990331</v>
      </c>
      <c r="E41">
        <f t="shared" si="1"/>
        <v>0</v>
      </c>
      <c r="K41" t="str">
        <f t="shared" si="2"/>
        <v>,1990331</v>
      </c>
    </row>
    <row r="42" spans="1:11">
      <c r="A42" s="5">
        <v>909002489</v>
      </c>
      <c r="B42" s="5">
        <v>315</v>
      </c>
      <c r="C42" t="str">
        <f>VLOOKUP(A42,HOP!A:H,8,0)</f>
        <v>315.00</v>
      </c>
      <c r="D42">
        <f>VLOOKUP(A42,HOP!A:B,2,0)</f>
        <v>1991482</v>
      </c>
      <c r="E42">
        <f t="shared" si="1"/>
        <v>0</v>
      </c>
      <c r="K42" t="str">
        <f t="shared" si="2"/>
        <v>,1991482</v>
      </c>
    </row>
    <row r="43" spans="1:11">
      <c r="A43" s="5">
        <v>910134676</v>
      </c>
      <c r="B43" s="5">
        <v>315</v>
      </c>
      <c r="C43" t="str">
        <f>VLOOKUP(A43,HOP!A:H,8,0)</f>
        <v>315.00</v>
      </c>
      <c r="D43">
        <f>VLOOKUP(A43,HOP!A:B,2,0)</f>
        <v>1992803</v>
      </c>
      <c r="E43">
        <f t="shared" si="1"/>
        <v>0</v>
      </c>
      <c r="K43" t="str">
        <f t="shared" si="2"/>
        <v>,1992803</v>
      </c>
    </row>
    <row r="44" spans="1:11">
      <c r="A44" s="5">
        <v>906338634</v>
      </c>
      <c r="B44" s="5">
        <v>340</v>
      </c>
      <c r="C44" t="str">
        <f>VLOOKUP(A44,HOP!A:H,8,0)</f>
        <v>340.00</v>
      </c>
      <c r="D44">
        <f>VLOOKUP(A44,HOP!A:B,2,0)</f>
        <v>1989225</v>
      </c>
      <c r="E44">
        <f t="shared" si="1"/>
        <v>0</v>
      </c>
      <c r="K44" t="str">
        <f t="shared" si="2"/>
        <v>,1989225</v>
      </c>
    </row>
    <row r="45" spans="1:11">
      <c r="A45" s="5">
        <v>908839282</v>
      </c>
      <c r="B45" s="5">
        <v>235</v>
      </c>
      <c r="C45" t="str">
        <f>VLOOKUP(A45,HOP!A:H,8,0)</f>
        <v>235.00</v>
      </c>
      <c r="D45">
        <f>VLOOKUP(A45,HOP!A:B,2,0)</f>
        <v>1991328</v>
      </c>
      <c r="E45">
        <f t="shared" si="1"/>
        <v>0</v>
      </c>
      <c r="K45" t="str">
        <f t="shared" si="2"/>
        <v>,1991328</v>
      </c>
    </row>
    <row r="46" spans="1:11">
      <c r="A46" s="6">
        <v>899921970</v>
      </c>
      <c r="B46" s="6">
        <v>2242</v>
      </c>
      <c r="C46" s="7" t="str">
        <f>VLOOKUP(A46,HOP!A:H,8,0)</f>
        <v>2242.00</v>
      </c>
      <c r="D46" s="7">
        <f>VLOOKUP(A46,HOP!A:B,2,0)</f>
        <v>1984819</v>
      </c>
      <c r="E46">
        <f t="shared" si="1"/>
        <v>0</v>
      </c>
      <c r="K46" t="str">
        <f>$K$1&amp;D46</f>
        <v>,1984819</v>
      </c>
    </row>
    <row r="47" spans="1:11">
      <c r="A47" s="5">
        <v>908896595</v>
      </c>
      <c r="B47" s="5">
        <v>292</v>
      </c>
      <c r="C47" t="str">
        <f>VLOOKUP(A47,HOP!A:H,8,0)</f>
        <v>292.00</v>
      </c>
      <c r="D47">
        <f>VLOOKUP(A47,HOP!A:B,2,0)</f>
        <v>1991357</v>
      </c>
      <c r="E47">
        <f t="shared" si="1"/>
        <v>0</v>
      </c>
      <c r="K47" t="str">
        <f>$K$1&amp;D47</f>
        <v>,1991357</v>
      </c>
    </row>
    <row r="48" spans="1:11">
      <c r="A48" s="5">
        <v>908897547</v>
      </c>
      <c r="B48" s="5">
        <v>292</v>
      </c>
      <c r="C48" t="str">
        <f>VLOOKUP(A48,HOP!A:H,8,0)</f>
        <v>292.00</v>
      </c>
      <c r="D48">
        <f>VLOOKUP(A48,HOP!A:B,2,0)</f>
        <v>1991365</v>
      </c>
      <c r="E48">
        <f t="shared" si="1"/>
        <v>0</v>
      </c>
      <c r="K48" t="str">
        <f>$K$1&amp;D48</f>
        <v>,1991365</v>
      </c>
    </row>
    <row r="49" spans="1:11">
      <c r="A49" s="5">
        <v>909180960</v>
      </c>
      <c r="B49" s="5">
        <v>245</v>
      </c>
      <c r="C49" t="str">
        <f>VLOOKUP(A49,HOP!A:H,8,0)</f>
        <v>245.00</v>
      </c>
      <c r="D49">
        <f>VLOOKUP(A49,HOP!A:B,2,0)</f>
        <v>1991730</v>
      </c>
      <c r="E49">
        <f t="shared" si="1"/>
        <v>0</v>
      </c>
      <c r="K49" t="str">
        <f>$K$1&amp;D49</f>
        <v>,1991730</v>
      </c>
    </row>
    <row r="50" spans="1:11">
      <c r="A50" s="5">
        <v>911462525</v>
      </c>
      <c r="B50" s="5">
        <v>245</v>
      </c>
      <c r="C50">
        <v>245</v>
      </c>
      <c r="D50" s="10" t="s">
        <v>224</v>
      </c>
      <c r="E50">
        <f t="shared" si="1"/>
        <v>0</v>
      </c>
      <c r="F50" t="s">
        <v>225</v>
      </c>
      <c r="K50" t="str">
        <f>$K$1&amp;D50</f>
        <v>,202102272021090002</v>
      </c>
    </row>
    <row r="51" spans="1:11">
      <c r="A51" s="5">
        <v>911464762</v>
      </c>
      <c r="B51" s="5">
        <v>237</v>
      </c>
      <c r="C51">
        <v>237</v>
      </c>
      <c r="D51" s="10" t="s">
        <v>226</v>
      </c>
      <c r="E51">
        <f t="shared" si="1"/>
        <v>0</v>
      </c>
      <c r="F51" t="s">
        <v>225</v>
      </c>
      <c r="K51" t="str">
        <f>$K$1&amp;D51</f>
        <v>,202102272023220002</v>
      </c>
    </row>
    <row r="52" spans="1:11">
      <c r="A52" s="5">
        <v>906978916</v>
      </c>
      <c r="B52" s="5">
        <v>348</v>
      </c>
      <c r="C52" t="str">
        <f>VLOOKUP(A52,HOP!A:H,8,0)</f>
        <v>348.00</v>
      </c>
      <c r="D52">
        <f>VLOOKUP(A52,HOP!A:B,2,0)</f>
        <v>1990009</v>
      </c>
      <c r="E52">
        <f t="shared" si="1"/>
        <v>0</v>
      </c>
      <c r="K52" t="str">
        <f>$K$1&amp;D52</f>
        <v>,1990009</v>
      </c>
    </row>
    <row r="53" spans="1:11">
      <c r="A53" s="5">
        <v>911005818</v>
      </c>
      <c r="B53" s="5">
        <v>177</v>
      </c>
      <c r="C53" t="str">
        <f>VLOOKUP(A53,HOP!A:H,8,0)</f>
        <v>177.00</v>
      </c>
      <c r="D53">
        <f>VLOOKUP(A53,HOP!A:B,2,0)</f>
        <v>1993912</v>
      </c>
      <c r="E53">
        <f t="shared" si="1"/>
        <v>0</v>
      </c>
      <c r="K53" t="str">
        <f>$K$1&amp;D53</f>
        <v>,1993912</v>
      </c>
    </row>
    <row r="54" spans="1:11">
      <c r="A54" s="5">
        <v>900043595</v>
      </c>
      <c r="B54">
        <v>-368</v>
      </c>
      <c r="C54" t="e">
        <f>VLOOKUP(A54,HOP!A:H,8,0)</f>
        <v>#N/A</v>
      </c>
      <c r="D54">
        <v>1985270</v>
      </c>
      <c r="E54" t="e">
        <f t="shared" si="1"/>
        <v>#N/A</v>
      </c>
      <c r="F54" t="s">
        <v>227</v>
      </c>
      <c r="K54" t="str">
        <f>$K$1&amp;D54</f>
        <v>,1985270</v>
      </c>
    </row>
    <row r="56" spans="2:2">
      <c r="B56">
        <f>SUM(B2:B55)</f>
        <v>42631</v>
      </c>
    </row>
    <row r="58" spans="1:1">
      <c r="A58" t="s">
        <v>228</v>
      </c>
    </row>
    <row r="59" spans="1:1">
      <c r="A59" t="s">
        <v>229</v>
      </c>
    </row>
    <row r="60" spans="1:1">
      <c r="A60" t="s">
        <v>230</v>
      </c>
    </row>
    <row r="61" spans="1:1">
      <c r="A61" t="s">
        <v>231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232</v>
      </c>
      <c r="B1" s="2" t="s">
        <v>233</v>
      </c>
      <c r="C1" s="2" t="s">
        <v>234</v>
      </c>
      <c r="D1" s="2" t="s">
        <v>235</v>
      </c>
      <c r="E1" s="2" t="s">
        <v>19</v>
      </c>
      <c r="F1" s="2" t="s">
        <v>236</v>
      </c>
      <c r="G1" s="2" t="s">
        <v>4</v>
      </c>
      <c r="H1" s="2" t="s">
        <v>216</v>
      </c>
      <c r="I1" s="2" t="s">
        <v>237</v>
      </c>
      <c r="J1" s="2" t="s">
        <v>238</v>
      </c>
      <c r="K1" s="2" t="s">
        <v>239</v>
      </c>
    </row>
    <row r="2" s="1" customFormat="1" ht="20" customHeight="1" spans="1:11">
      <c r="A2" s="3">
        <v>911005818</v>
      </c>
      <c r="B2" s="3">
        <v>1993912</v>
      </c>
      <c r="C2" s="2" t="s">
        <v>206</v>
      </c>
      <c r="D2" s="2" t="s">
        <v>213</v>
      </c>
      <c r="E2" s="2" t="s">
        <v>240</v>
      </c>
      <c r="F2" s="2" t="s">
        <v>241</v>
      </c>
      <c r="G2" s="2" t="s">
        <v>242</v>
      </c>
      <c r="H2" s="2" t="s">
        <v>214</v>
      </c>
      <c r="I2" s="2" t="s">
        <v>12</v>
      </c>
      <c r="J2" s="2" t="s">
        <v>12</v>
      </c>
      <c r="K2" s="2" t="s">
        <v>243</v>
      </c>
    </row>
    <row r="3" s="1" customFormat="1" ht="20" customHeight="1" spans="1:11">
      <c r="A3" s="3">
        <v>910472480</v>
      </c>
      <c r="B3" s="3">
        <v>1993600</v>
      </c>
      <c r="C3" s="2" t="s">
        <v>11</v>
      </c>
      <c r="D3" s="2" t="s">
        <v>244</v>
      </c>
      <c r="E3" s="2" t="s">
        <v>240</v>
      </c>
      <c r="F3" s="2" t="s">
        <v>241</v>
      </c>
      <c r="G3" s="2" t="s">
        <v>242</v>
      </c>
      <c r="H3" s="2" t="s">
        <v>245</v>
      </c>
      <c r="I3" s="2" t="s">
        <v>12</v>
      </c>
      <c r="J3" s="2" t="s">
        <v>12</v>
      </c>
      <c r="K3" s="2" t="s">
        <v>246</v>
      </c>
    </row>
    <row r="4" s="1" customFormat="1" ht="20" customHeight="1" spans="1:11">
      <c r="A4" s="3">
        <v>910270831</v>
      </c>
      <c r="B4" s="3">
        <v>1993135</v>
      </c>
      <c r="C4" s="2" t="s">
        <v>11</v>
      </c>
      <c r="D4" s="2" t="s">
        <v>85</v>
      </c>
      <c r="E4" s="2" t="s">
        <v>240</v>
      </c>
      <c r="F4" s="2" t="s">
        <v>241</v>
      </c>
      <c r="G4" s="2" t="s">
        <v>242</v>
      </c>
      <c r="H4" s="2" t="s">
        <v>86</v>
      </c>
      <c r="I4" s="2" t="s">
        <v>12</v>
      </c>
      <c r="J4" s="2" t="s">
        <v>12</v>
      </c>
      <c r="K4" s="2" t="s">
        <v>247</v>
      </c>
    </row>
    <row r="5" s="1" customFormat="1" ht="20" customHeight="1" spans="1:11">
      <c r="A5" s="3">
        <v>910134676</v>
      </c>
      <c r="B5" s="3">
        <v>1992803</v>
      </c>
      <c r="C5" s="2" t="s">
        <v>167</v>
      </c>
      <c r="D5" s="2" t="s">
        <v>174</v>
      </c>
      <c r="E5" s="2" t="s">
        <v>248</v>
      </c>
      <c r="F5" s="2" t="s">
        <v>240</v>
      </c>
      <c r="G5" s="2" t="s">
        <v>242</v>
      </c>
      <c r="H5" s="2" t="s">
        <v>172</v>
      </c>
      <c r="I5" s="2" t="s">
        <v>12</v>
      </c>
      <c r="J5" s="2" t="s">
        <v>12</v>
      </c>
      <c r="K5" s="2" t="s">
        <v>249</v>
      </c>
    </row>
    <row r="6" s="1" customFormat="1" ht="20" customHeight="1" spans="1:11">
      <c r="A6" s="3">
        <v>909842127</v>
      </c>
      <c r="B6" s="3">
        <v>1992320</v>
      </c>
      <c r="C6" s="2" t="s">
        <v>11</v>
      </c>
      <c r="D6" s="2" t="s">
        <v>79</v>
      </c>
      <c r="E6" s="2" t="s">
        <v>248</v>
      </c>
      <c r="F6" s="2" t="s">
        <v>240</v>
      </c>
      <c r="G6" s="2" t="s">
        <v>242</v>
      </c>
      <c r="H6" s="2" t="s">
        <v>70</v>
      </c>
      <c r="I6" s="2" t="s">
        <v>12</v>
      </c>
      <c r="J6" s="2" t="s">
        <v>12</v>
      </c>
      <c r="K6" s="2" t="s">
        <v>250</v>
      </c>
    </row>
    <row r="7" s="1" customFormat="1" ht="20" customHeight="1" spans="1:11">
      <c r="A7" s="3">
        <v>909347244</v>
      </c>
      <c r="B7" s="3">
        <v>1992074</v>
      </c>
      <c r="C7" s="2" t="s">
        <v>90</v>
      </c>
      <c r="D7" s="2" t="s">
        <v>131</v>
      </c>
      <c r="E7" s="2" t="s">
        <v>248</v>
      </c>
      <c r="F7" s="2" t="s">
        <v>240</v>
      </c>
      <c r="G7" s="2" t="s">
        <v>242</v>
      </c>
      <c r="H7" s="2" t="s">
        <v>99</v>
      </c>
      <c r="I7" s="2" t="s">
        <v>12</v>
      </c>
      <c r="J7" s="2" t="s">
        <v>12</v>
      </c>
      <c r="K7" s="2" t="s">
        <v>251</v>
      </c>
    </row>
    <row r="8" s="1" customFormat="1" ht="20" customHeight="1" spans="1:11">
      <c r="A8" s="3">
        <v>909266869</v>
      </c>
      <c r="B8" s="3">
        <v>1991946</v>
      </c>
      <c r="C8" s="2" t="s">
        <v>90</v>
      </c>
      <c r="D8" s="2" t="s">
        <v>129</v>
      </c>
      <c r="E8" s="2" t="s">
        <v>248</v>
      </c>
      <c r="F8" s="2" t="s">
        <v>240</v>
      </c>
      <c r="G8" s="2" t="s">
        <v>242</v>
      </c>
      <c r="H8" s="2" t="s">
        <v>116</v>
      </c>
      <c r="I8" s="2" t="s">
        <v>12</v>
      </c>
      <c r="J8" s="2" t="s">
        <v>12</v>
      </c>
      <c r="K8" s="2" t="s">
        <v>252</v>
      </c>
    </row>
    <row r="9" s="1" customFormat="1" ht="20" customHeight="1" spans="1:11">
      <c r="A9" s="3">
        <v>909197005</v>
      </c>
      <c r="B9" s="3">
        <v>1991774</v>
      </c>
      <c r="C9" s="2" t="s">
        <v>11</v>
      </c>
      <c r="D9" s="2" t="s">
        <v>253</v>
      </c>
      <c r="E9" s="2" t="s">
        <v>254</v>
      </c>
      <c r="F9" s="2" t="s">
        <v>248</v>
      </c>
      <c r="G9" s="2" t="s">
        <v>242</v>
      </c>
      <c r="H9" s="2" t="s">
        <v>76</v>
      </c>
      <c r="I9" s="2" t="s">
        <v>12</v>
      </c>
      <c r="J9" s="2" t="s">
        <v>12</v>
      </c>
      <c r="K9" s="2" t="s">
        <v>255</v>
      </c>
    </row>
    <row r="10" s="1" customFormat="1" ht="20" customHeight="1" spans="1:11">
      <c r="A10" s="3">
        <v>909180960</v>
      </c>
      <c r="B10" s="3">
        <v>1991730</v>
      </c>
      <c r="C10" s="2" t="s">
        <v>180</v>
      </c>
      <c r="D10" s="2" t="s">
        <v>197</v>
      </c>
      <c r="E10" s="2" t="s">
        <v>254</v>
      </c>
      <c r="F10" s="2" t="s">
        <v>248</v>
      </c>
      <c r="G10" s="2" t="s">
        <v>242</v>
      </c>
      <c r="H10" s="2" t="s">
        <v>199</v>
      </c>
      <c r="I10" s="2" t="s">
        <v>12</v>
      </c>
      <c r="J10" s="2" t="s">
        <v>12</v>
      </c>
      <c r="K10" s="2" t="s">
        <v>256</v>
      </c>
    </row>
    <row r="11" s="1" customFormat="1" ht="20" customHeight="1" spans="1:11">
      <c r="A11" s="3">
        <v>909100160</v>
      </c>
      <c r="B11" s="3">
        <v>1991605</v>
      </c>
      <c r="C11" s="2" t="s">
        <v>90</v>
      </c>
      <c r="D11" s="2" t="s">
        <v>127</v>
      </c>
      <c r="E11" s="2" t="s">
        <v>248</v>
      </c>
      <c r="F11" s="2" t="s">
        <v>240</v>
      </c>
      <c r="G11" s="2" t="s">
        <v>242</v>
      </c>
      <c r="H11" s="2" t="s">
        <v>99</v>
      </c>
      <c r="I11" s="2" t="s">
        <v>12</v>
      </c>
      <c r="J11" s="2" t="s">
        <v>12</v>
      </c>
      <c r="K11" s="2" t="s">
        <v>257</v>
      </c>
    </row>
    <row r="12" s="1" customFormat="1" ht="20" customHeight="1" spans="1:11">
      <c r="A12" s="3">
        <v>909002489</v>
      </c>
      <c r="B12" s="3">
        <v>1991482</v>
      </c>
      <c r="C12" s="2" t="s">
        <v>167</v>
      </c>
      <c r="D12" s="2" t="s">
        <v>170</v>
      </c>
      <c r="E12" s="2" t="s">
        <v>254</v>
      </c>
      <c r="F12" s="2" t="s">
        <v>248</v>
      </c>
      <c r="G12" s="2" t="s">
        <v>242</v>
      </c>
      <c r="H12" s="2" t="s">
        <v>172</v>
      </c>
      <c r="I12" s="2" t="s">
        <v>12</v>
      </c>
      <c r="J12" s="2" t="s">
        <v>12</v>
      </c>
      <c r="K12" s="2" t="s">
        <v>258</v>
      </c>
    </row>
    <row r="13" s="1" customFormat="1" ht="20" customHeight="1" spans="1:11">
      <c r="A13" s="3">
        <v>908991869</v>
      </c>
      <c r="B13" s="3">
        <v>1991469</v>
      </c>
      <c r="C13" s="2" t="s">
        <v>90</v>
      </c>
      <c r="D13" s="2" t="s">
        <v>125</v>
      </c>
      <c r="E13" s="2" t="s">
        <v>248</v>
      </c>
      <c r="F13" s="2" t="s">
        <v>240</v>
      </c>
      <c r="G13" s="2" t="s">
        <v>242</v>
      </c>
      <c r="H13" s="2" t="s">
        <v>116</v>
      </c>
      <c r="I13" s="2" t="s">
        <v>12</v>
      </c>
      <c r="J13" s="2" t="s">
        <v>12</v>
      </c>
      <c r="K13" s="2" t="s">
        <v>259</v>
      </c>
    </row>
    <row r="14" s="1" customFormat="1" ht="20" customHeight="1" spans="1:11">
      <c r="A14" s="3">
        <v>908976116</v>
      </c>
      <c r="B14" s="3">
        <v>1991451</v>
      </c>
      <c r="C14" s="2" t="s">
        <v>11</v>
      </c>
      <c r="D14" s="2" t="s">
        <v>74</v>
      </c>
      <c r="E14" s="2" t="s">
        <v>254</v>
      </c>
      <c r="F14" s="2" t="s">
        <v>240</v>
      </c>
      <c r="G14" s="2" t="s">
        <v>242</v>
      </c>
      <c r="H14" s="2" t="s">
        <v>76</v>
      </c>
      <c r="I14" s="2" t="s">
        <v>12</v>
      </c>
      <c r="J14" s="2" t="s">
        <v>12</v>
      </c>
      <c r="K14" s="2" t="s">
        <v>260</v>
      </c>
    </row>
    <row r="15" s="1" customFormat="1" ht="20" customHeight="1" spans="1:11">
      <c r="A15" s="3">
        <v>908897547</v>
      </c>
      <c r="B15" s="3">
        <v>1991365</v>
      </c>
      <c r="C15" s="2" t="s">
        <v>180</v>
      </c>
      <c r="D15" s="2" t="s">
        <v>195</v>
      </c>
      <c r="E15" s="2" t="s">
        <v>254</v>
      </c>
      <c r="F15" s="2" t="s">
        <v>248</v>
      </c>
      <c r="G15" s="2" t="s">
        <v>242</v>
      </c>
      <c r="H15" s="2" t="s">
        <v>189</v>
      </c>
      <c r="I15" s="2" t="s">
        <v>12</v>
      </c>
      <c r="J15" s="2" t="s">
        <v>12</v>
      </c>
      <c r="K15" s="2" t="s">
        <v>261</v>
      </c>
    </row>
    <row r="16" s="1" customFormat="1" ht="20" customHeight="1" spans="1:11">
      <c r="A16" s="3">
        <v>908896492</v>
      </c>
      <c r="B16" s="3">
        <v>1991362</v>
      </c>
      <c r="C16" s="2" t="s">
        <v>180</v>
      </c>
      <c r="D16" s="2" t="s">
        <v>262</v>
      </c>
      <c r="E16" s="2" t="s">
        <v>254</v>
      </c>
      <c r="F16" s="2" t="s">
        <v>248</v>
      </c>
      <c r="G16" s="2" t="s">
        <v>242</v>
      </c>
      <c r="H16" s="2" t="s">
        <v>263</v>
      </c>
      <c r="I16" s="2" t="s">
        <v>12</v>
      </c>
      <c r="J16" s="2" t="s">
        <v>12</v>
      </c>
      <c r="K16" s="2" t="s">
        <v>264</v>
      </c>
    </row>
    <row r="17" s="1" customFormat="1" ht="20" customHeight="1" spans="1:11">
      <c r="A17" s="3">
        <v>908896595</v>
      </c>
      <c r="B17" s="3">
        <v>1991357</v>
      </c>
      <c r="C17" s="2" t="s">
        <v>180</v>
      </c>
      <c r="D17" s="2" t="s">
        <v>193</v>
      </c>
      <c r="E17" s="2" t="s">
        <v>254</v>
      </c>
      <c r="F17" s="2" t="s">
        <v>248</v>
      </c>
      <c r="G17" s="2" t="s">
        <v>242</v>
      </c>
      <c r="H17" s="2" t="s">
        <v>189</v>
      </c>
      <c r="I17" s="2" t="s">
        <v>12</v>
      </c>
      <c r="J17" s="2" t="s">
        <v>12</v>
      </c>
      <c r="K17" s="2" t="s">
        <v>265</v>
      </c>
    </row>
    <row r="18" s="1" customFormat="1" ht="20" customHeight="1" spans="1:11">
      <c r="A18" s="3">
        <v>908839282</v>
      </c>
      <c r="B18" s="3">
        <v>1991328</v>
      </c>
      <c r="C18" s="2" t="s">
        <v>180</v>
      </c>
      <c r="D18" s="2" t="s">
        <v>183</v>
      </c>
      <c r="E18" s="2" t="s">
        <v>254</v>
      </c>
      <c r="F18" s="2" t="s">
        <v>248</v>
      </c>
      <c r="G18" s="2" t="s">
        <v>242</v>
      </c>
      <c r="H18" s="2" t="s">
        <v>185</v>
      </c>
      <c r="I18" s="2" t="s">
        <v>12</v>
      </c>
      <c r="J18" s="2" t="s">
        <v>12</v>
      </c>
      <c r="K18" s="2" t="s">
        <v>266</v>
      </c>
    </row>
    <row r="19" s="1" customFormat="1" ht="20" customHeight="1" spans="1:11">
      <c r="A19" s="3">
        <v>908856111</v>
      </c>
      <c r="B19" s="3">
        <v>1991325</v>
      </c>
      <c r="C19" s="2" t="s">
        <v>90</v>
      </c>
      <c r="D19" s="2" t="s">
        <v>123</v>
      </c>
      <c r="E19" s="2" t="s">
        <v>248</v>
      </c>
      <c r="F19" s="2" t="s">
        <v>240</v>
      </c>
      <c r="G19" s="2" t="s">
        <v>242</v>
      </c>
      <c r="H19" s="2" t="s">
        <v>116</v>
      </c>
      <c r="I19" s="2" t="s">
        <v>12</v>
      </c>
      <c r="J19" s="2" t="s">
        <v>12</v>
      </c>
      <c r="K19" s="2" t="s">
        <v>267</v>
      </c>
    </row>
    <row r="20" s="1" customFormat="1" ht="20" customHeight="1" spans="1:11">
      <c r="A20" s="3">
        <v>908134234</v>
      </c>
      <c r="B20" s="3">
        <v>1990959</v>
      </c>
      <c r="C20" s="2" t="s">
        <v>90</v>
      </c>
      <c r="D20" s="2" t="s">
        <v>268</v>
      </c>
      <c r="E20" s="2" t="s">
        <v>254</v>
      </c>
      <c r="F20" s="2" t="s">
        <v>248</v>
      </c>
      <c r="G20" s="2" t="s">
        <v>242</v>
      </c>
      <c r="H20" s="2" t="s">
        <v>95</v>
      </c>
      <c r="I20" s="2" t="s">
        <v>12</v>
      </c>
      <c r="J20" s="2" t="s">
        <v>12</v>
      </c>
      <c r="K20" s="2" t="s">
        <v>269</v>
      </c>
    </row>
    <row r="21" s="1" customFormat="1" ht="20" customHeight="1" spans="1:11">
      <c r="A21" s="3">
        <v>908127810</v>
      </c>
      <c r="B21" s="3">
        <v>1990911</v>
      </c>
      <c r="C21" s="2" t="s">
        <v>11</v>
      </c>
      <c r="D21" s="2" t="s">
        <v>81</v>
      </c>
      <c r="E21" s="2" t="s">
        <v>240</v>
      </c>
      <c r="F21" s="2" t="s">
        <v>241</v>
      </c>
      <c r="G21" s="2" t="s">
        <v>242</v>
      </c>
      <c r="H21" s="2" t="s">
        <v>83</v>
      </c>
      <c r="I21" s="2" t="s">
        <v>12</v>
      </c>
      <c r="J21" s="2" t="s">
        <v>12</v>
      </c>
      <c r="K21" s="2" t="s">
        <v>270</v>
      </c>
    </row>
    <row r="22" s="1" customFormat="1" ht="20" customHeight="1" spans="1:11">
      <c r="A22" s="3">
        <v>908065224</v>
      </c>
      <c r="B22" s="3">
        <v>1990827</v>
      </c>
      <c r="C22" s="2" t="s">
        <v>11</v>
      </c>
      <c r="D22" s="2" t="s">
        <v>271</v>
      </c>
      <c r="E22" s="2" t="s">
        <v>272</v>
      </c>
      <c r="F22" s="2" t="s">
        <v>254</v>
      </c>
      <c r="G22" s="2" t="s">
        <v>242</v>
      </c>
      <c r="H22" s="2" t="s">
        <v>273</v>
      </c>
      <c r="I22" s="2" t="s">
        <v>12</v>
      </c>
      <c r="J22" s="2" t="s">
        <v>12</v>
      </c>
      <c r="K22" s="2" t="s">
        <v>274</v>
      </c>
    </row>
    <row r="23" s="1" customFormat="1" ht="20" customHeight="1" spans="1:11">
      <c r="A23" s="3">
        <v>907665643</v>
      </c>
      <c r="B23" s="3">
        <v>1990331</v>
      </c>
      <c r="C23" s="2" t="s">
        <v>161</v>
      </c>
      <c r="D23" s="2" t="s">
        <v>164</v>
      </c>
      <c r="E23" s="2" t="s">
        <v>272</v>
      </c>
      <c r="F23" s="2" t="s">
        <v>254</v>
      </c>
      <c r="G23" s="2" t="s">
        <v>242</v>
      </c>
      <c r="H23" s="2" t="s">
        <v>166</v>
      </c>
      <c r="I23" s="2" t="s">
        <v>12</v>
      </c>
      <c r="J23" s="2" t="s">
        <v>12</v>
      </c>
      <c r="K23" s="2" t="s">
        <v>275</v>
      </c>
    </row>
    <row r="24" s="1" customFormat="1" ht="20" customHeight="1" spans="1:11">
      <c r="A24" s="3">
        <v>907604491</v>
      </c>
      <c r="B24" s="3">
        <v>1990272</v>
      </c>
      <c r="C24" s="2" t="s">
        <v>11</v>
      </c>
      <c r="D24" s="2" t="s">
        <v>56</v>
      </c>
      <c r="E24" s="2" t="s">
        <v>272</v>
      </c>
      <c r="F24" s="2" t="s">
        <v>254</v>
      </c>
      <c r="G24" s="2" t="s">
        <v>242</v>
      </c>
      <c r="H24" s="2" t="s">
        <v>44</v>
      </c>
      <c r="I24" s="2" t="s">
        <v>12</v>
      </c>
      <c r="J24" s="2" t="s">
        <v>12</v>
      </c>
      <c r="K24" s="2" t="s">
        <v>276</v>
      </c>
    </row>
    <row r="25" s="1" customFormat="1" ht="20" customHeight="1" spans="1:11">
      <c r="A25" s="3">
        <v>907573080</v>
      </c>
      <c r="B25" s="3">
        <v>1990236</v>
      </c>
      <c r="C25" s="2" t="s">
        <v>11</v>
      </c>
      <c r="D25" s="2" t="s">
        <v>54</v>
      </c>
      <c r="E25" s="2" t="s">
        <v>272</v>
      </c>
      <c r="F25" s="2" t="s">
        <v>254</v>
      </c>
      <c r="G25" s="2" t="s">
        <v>242</v>
      </c>
      <c r="H25" s="2" t="s">
        <v>44</v>
      </c>
      <c r="I25" s="2" t="s">
        <v>12</v>
      </c>
      <c r="J25" s="2" t="s">
        <v>12</v>
      </c>
      <c r="K25" s="2" t="s">
        <v>277</v>
      </c>
    </row>
    <row r="26" s="1" customFormat="1" ht="20" customHeight="1" spans="1:11">
      <c r="A26" s="3">
        <v>907469456</v>
      </c>
      <c r="B26" s="3">
        <v>1990169</v>
      </c>
      <c r="C26" s="2" t="s">
        <v>11</v>
      </c>
      <c r="D26" s="2" t="s">
        <v>47</v>
      </c>
      <c r="E26" s="2" t="s">
        <v>272</v>
      </c>
      <c r="F26" s="2" t="s">
        <v>254</v>
      </c>
      <c r="G26" s="2" t="s">
        <v>242</v>
      </c>
      <c r="H26" s="2" t="s">
        <v>48</v>
      </c>
      <c r="I26" s="2" t="s">
        <v>12</v>
      </c>
      <c r="J26" s="2" t="s">
        <v>12</v>
      </c>
      <c r="K26" s="2" t="s">
        <v>278</v>
      </c>
    </row>
    <row r="27" s="1" customFormat="1" ht="20" customHeight="1" spans="1:11">
      <c r="A27" s="3">
        <v>907080627</v>
      </c>
      <c r="B27" s="3">
        <v>1990152</v>
      </c>
      <c r="C27" s="2" t="s">
        <v>90</v>
      </c>
      <c r="D27" s="2" t="s">
        <v>121</v>
      </c>
      <c r="E27" s="2" t="s">
        <v>248</v>
      </c>
      <c r="F27" s="2" t="s">
        <v>240</v>
      </c>
      <c r="G27" s="2" t="s">
        <v>242</v>
      </c>
      <c r="H27" s="2" t="s">
        <v>116</v>
      </c>
      <c r="I27" s="2" t="s">
        <v>12</v>
      </c>
      <c r="J27" s="2" t="s">
        <v>12</v>
      </c>
      <c r="K27" s="2" t="s">
        <v>279</v>
      </c>
    </row>
    <row r="28" s="1" customFormat="1" ht="20" customHeight="1" spans="1:11">
      <c r="A28" s="3">
        <v>906978916</v>
      </c>
      <c r="B28" s="3">
        <v>1990009</v>
      </c>
      <c r="C28" s="2" t="s">
        <v>206</v>
      </c>
      <c r="D28" s="2" t="s">
        <v>209</v>
      </c>
      <c r="E28" s="2" t="s">
        <v>272</v>
      </c>
      <c r="F28" s="2" t="s">
        <v>248</v>
      </c>
      <c r="G28" s="2" t="s">
        <v>242</v>
      </c>
      <c r="H28" s="2" t="s">
        <v>211</v>
      </c>
      <c r="I28" s="2" t="s">
        <v>12</v>
      </c>
      <c r="J28" s="2" t="s">
        <v>12</v>
      </c>
      <c r="K28" s="2" t="s">
        <v>280</v>
      </c>
    </row>
    <row r="29" s="1" customFormat="1" ht="20" customHeight="1" spans="1:11">
      <c r="A29" s="3">
        <v>906939273</v>
      </c>
      <c r="B29" s="3">
        <v>1989952</v>
      </c>
      <c r="C29" s="2" t="s">
        <v>11</v>
      </c>
      <c r="D29" s="2" t="s">
        <v>47</v>
      </c>
      <c r="E29" s="2" t="s">
        <v>281</v>
      </c>
      <c r="F29" s="2" t="s">
        <v>272</v>
      </c>
      <c r="G29" s="2" t="s">
        <v>242</v>
      </c>
      <c r="H29" s="2" t="s">
        <v>48</v>
      </c>
      <c r="I29" s="2" t="s">
        <v>12</v>
      </c>
      <c r="J29" s="2" t="s">
        <v>12</v>
      </c>
      <c r="K29" s="2" t="s">
        <v>282</v>
      </c>
    </row>
    <row r="30" s="1" customFormat="1" ht="20" customHeight="1" spans="1:11">
      <c r="A30" s="3">
        <v>906850810</v>
      </c>
      <c r="B30" s="3">
        <v>1989789</v>
      </c>
      <c r="C30" s="2" t="s">
        <v>11</v>
      </c>
      <c r="D30" s="2" t="s">
        <v>42</v>
      </c>
      <c r="E30" s="2" t="s">
        <v>281</v>
      </c>
      <c r="F30" s="2" t="s">
        <v>272</v>
      </c>
      <c r="G30" s="2" t="s">
        <v>242</v>
      </c>
      <c r="H30" s="2" t="s">
        <v>44</v>
      </c>
      <c r="I30" s="2" t="s">
        <v>12</v>
      </c>
      <c r="J30" s="2" t="s">
        <v>12</v>
      </c>
      <c r="K30" s="2" t="s">
        <v>283</v>
      </c>
    </row>
    <row r="31" s="1" customFormat="1" ht="20" customHeight="1" spans="1:11">
      <c r="A31" s="3">
        <v>906641996</v>
      </c>
      <c r="B31" s="3">
        <v>1989499</v>
      </c>
      <c r="C31" s="2" t="s">
        <v>11</v>
      </c>
      <c r="D31" s="2" t="s">
        <v>63</v>
      </c>
      <c r="E31" s="2" t="s">
        <v>272</v>
      </c>
      <c r="F31" s="2" t="s">
        <v>248</v>
      </c>
      <c r="G31" s="2" t="s">
        <v>242</v>
      </c>
      <c r="H31" s="2" t="s">
        <v>66</v>
      </c>
      <c r="I31" s="2" t="s">
        <v>12</v>
      </c>
      <c r="J31" s="2" t="s">
        <v>12</v>
      </c>
      <c r="K31" s="2" t="s">
        <v>284</v>
      </c>
    </row>
    <row r="32" s="1" customFormat="1" ht="20" customHeight="1" spans="1:11">
      <c r="A32" s="3">
        <v>906338634</v>
      </c>
      <c r="B32" s="3">
        <v>1989225</v>
      </c>
      <c r="C32" s="2" t="s">
        <v>175</v>
      </c>
      <c r="D32" s="2" t="s">
        <v>178</v>
      </c>
      <c r="E32" s="2" t="s">
        <v>281</v>
      </c>
      <c r="F32" s="2" t="s">
        <v>272</v>
      </c>
      <c r="G32" s="2" t="s">
        <v>242</v>
      </c>
      <c r="H32" s="2" t="s">
        <v>179</v>
      </c>
      <c r="I32" s="2" t="s">
        <v>12</v>
      </c>
      <c r="J32" s="2" t="s">
        <v>12</v>
      </c>
      <c r="K32" s="2" t="s">
        <v>285</v>
      </c>
    </row>
    <row r="33" s="1" customFormat="1" ht="20" customHeight="1" spans="1:11">
      <c r="A33" s="3">
        <v>905996576</v>
      </c>
      <c r="B33" s="3">
        <v>1989154</v>
      </c>
      <c r="C33" s="2" t="s">
        <v>140</v>
      </c>
      <c r="D33" s="2" t="s">
        <v>158</v>
      </c>
      <c r="E33" s="2" t="s">
        <v>281</v>
      </c>
      <c r="F33" s="2" t="s">
        <v>272</v>
      </c>
      <c r="G33" s="2" t="s">
        <v>242</v>
      </c>
      <c r="H33" s="2" t="s">
        <v>160</v>
      </c>
      <c r="I33" s="2" t="s">
        <v>12</v>
      </c>
      <c r="J33" s="2" t="s">
        <v>12</v>
      </c>
      <c r="K33" s="2" t="s">
        <v>286</v>
      </c>
    </row>
    <row r="34" s="1" customFormat="1" ht="20" customHeight="1" spans="1:11">
      <c r="A34" s="3">
        <v>905796113</v>
      </c>
      <c r="B34" s="3">
        <v>1988914</v>
      </c>
      <c r="C34" s="2" t="s">
        <v>90</v>
      </c>
      <c r="D34" s="2" t="s">
        <v>287</v>
      </c>
      <c r="E34" s="2" t="s">
        <v>254</v>
      </c>
      <c r="F34" s="2" t="s">
        <v>248</v>
      </c>
      <c r="G34" s="2" t="s">
        <v>242</v>
      </c>
      <c r="H34" s="2" t="s">
        <v>7</v>
      </c>
      <c r="I34" s="2" t="s">
        <v>12</v>
      </c>
      <c r="J34" s="2" t="s">
        <v>12</v>
      </c>
      <c r="K34" s="2" t="s">
        <v>288</v>
      </c>
    </row>
    <row r="35" s="1" customFormat="1" ht="20" customHeight="1" spans="1:11">
      <c r="A35" s="3">
        <v>905666898</v>
      </c>
      <c r="B35" s="3">
        <v>1988657</v>
      </c>
      <c r="C35" s="2" t="s">
        <v>11</v>
      </c>
      <c r="D35" s="2" t="s">
        <v>39</v>
      </c>
      <c r="E35" s="2" t="s">
        <v>289</v>
      </c>
      <c r="F35" s="2" t="s">
        <v>281</v>
      </c>
      <c r="G35" s="2" t="s">
        <v>242</v>
      </c>
      <c r="H35" s="2" t="s">
        <v>30</v>
      </c>
      <c r="I35" s="2" t="s">
        <v>12</v>
      </c>
      <c r="J35" s="2" t="s">
        <v>12</v>
      </c>
      <c r="K35" s="2" t="s">
        <v>290</v>
      </c>
    </row>
    <row r="36" s="1" customFormat="1" ht="20" customHeight="1" spans="1:11">
      <c r="A36" s="3">
        <v>905364008</v>
      </c>
      <c r="B36" s="3">
        <v>1988351</v>
      </c>
      <c r="C36" s="2" t="s">
        <v>140</v>
      </c>
      <c r="D36" s="2" t="s">
        <v>155</v>
      </c>
      <c r="E36" s="2" t="s">
        <v>289</v>
      </c>
      <c r="F36" s="2" t="s">
        <v>281</v>
      </c>
      <c r="G36" s="2" t="s">
        <v>242</v>
      </c>
      <c r="H36" s="2" t="s">
        <v>136</v>
      </c>
      <c r="I36" s="2" t="s">
        <v>12</v>
      </c>
      <c r="J36" s="2" t="s">
        <v>12</v>
      </c>
      <c r="K36" s="2" t="s">
        <v>291</v>
      </c>
    </row>
    <row r="37" s="1" customFormat="1" ht="20" customHeight="1" spans="1:11">
      <c r="A37" s="3">
        <v>905239577</v>
      </c>
      <c r="B37" s="3">
        <v>1988257</v>
      </c>
      <c r="C37" s="2" t="s">
        <v>11</v>
      </c>
      <c r="D37" s="2" t="s">
        <v>35</v>
      </c>
      <c r="E37" s="2" t="s">
        <v>289</v>
      </c>
      <c r="F37" s="2" t="s">
        <v>281</v>
      </c>
      <c r="G37" s="2" t="s">
        <v>242</v>
      </c>
      <c r="H37" s="2" t="s">
        <v>30</v>
      </c>
      <c r="I37" s="2" t="s">
        <v>12</v>
      </c>
      <c r="J37" s="2" t="s">
        <v>12</v>
      </c>
      <c r="K37" s="2" t="s">
        <v>292</v>
      </c>
    </row>
    <row r="38" s="1" customFormat="1" ht="20" customHeight="1" spans="1:11">
      <c r="A38" s="3">
        <v>905202060</v>
      </c>
      <c r="B38" s="3">
        <v>1988247</v>
      </c>
      <c r="C38" s="2" t="s">
        <v>90</v>
      </c>
      <c r="D38" s="2" t="s">
        <v>104</v>
      </c>
      <c r="E38" s="2" t="s">
        <v>281</v>
      </c>
      <c r="F38" s="2" t="s">
        <v>272</v>
      </c>
      <c r="G38" s="2" t="s">
        <v>242</v>
      </c>
      <c r="H38" s="2" t="s">
        <v>99</v>
      </c>
      <c r="I38" s="2" t="s">
        <v>12</v>
      </c>
      <c r="J38" s="2" t="s">
        <v>12</v>
      </c>
      <c r="K38" s="2" t="s">
        <v>293</v>
      </c>
    </row>
    <row r="39" s="1" customFormat="1" ht="20" customHeight="1" spans="1:11">
      <c r="A39" s="3">
        <v>905145470</v>
      </c>
      <c r="B39" s="3">
        <v>1988227</v>
      </c>
      <c r="C39" s="2" t="s">
        <v>140</v>
      </c>
      <c r="D39" s="2" t="s">
        <v>153</v>
      </c>
      <c r="E39" s="2" t="s">
        <v>289</v>
      </c>
      <c r="F39" s="2" t="s">
        <v>281</v>
      </c>
      <c r="G39" s="2" t="s">
        <v>242</v>
      </c>
      <c r="H39" s="2" t="s">
        <v>145</v>
      </c>
      <c r="I39" s="2" t="s">
        <v>12</v>
      </c>
      <c r="J39" s="2" t="s">
        <v>12</v>
      </c>
      <c r="K39" s="2" t="s">
        <v>294</v>
      </c>
    </row>
    <row r="40" s="1" customFormat="1" ht="20" customHeight="1" spans="1:11">
      <c r="A40" s="3">
        <v>904388995</v>
      </c>
      <c r="B40" s="3">
        <v>1987742</v>
      </c>
      <c r="C40" s="2" t="s">
        <v>90</v>
      </c>
      <c r="D40" s="2" t="s">
        <v>101</v>
      </c>
      <c r="E40" s="2" t="s">
        <v>289</v>
      </c>
      <c r="F40" s="2" t="s">
        <v>281</v>
      </c>
      <c r="G40" s="2" t="s">
        <v>242</v>
      </c>
      <c r="H40" s="2" t="s">
        <v>99</v>
      </c>
      <c r="I40" s="2" t="s">
        <v>12</v>
      </c>
      <c r="J40" s="2" t="s">
        <v>12</v>
      </c>
      <c r="K40" s="2" t="s">
        <v>295</v>
      </c>
    </row>
    <row r="41" s="1" customFormat="1" ht="20" customHeight="1" spans="1:11">
      <c r="A41" s="3">
        <v>904387073</v>
      </c>
      <c r="B41" s="3">
        <v>1987740</v>
      </c>
      <c r="C41" s="2" t="s">
        <v>90</v>
      </c>
      <c r="D41" s="2" t="s">
        <v>97</v>
      </c>
      <c r="E41" s="2" t="s">
        <v>289</v>
      </c>
      <c r="F41" s="2" t="s">
        <v>281</v>
      </c>
      <c r="G41" s="2" t="s">
        <v>242</v>
      </c>
      <c r="H41" s="2" t="s">
        <v>99</v>
      </c>
      <c r="I41" s="2" t="s">
        <v>12</v>
      </c>
      <c r="J41" s="2" t="s">
        <v>12</v>
      </c>
      <c r="K41" s="2" t="s">
        <v>296</v>
      </c>
    </row>
    <row r="42" s="1" customFormat="1" ht="20" customHeight="1" spans="1:11">
      <c r="A42" s="3">
        <v>903565363</v>
      </c>
      <c r="B42" s="3">
        <v>1987440</v>
      </c>
      <c r="C42" s="2" t="s">
        <v>11</v>
      </c>
      <c r="D42" s="2" t="s">
        <v>25</v>
      </c>
      <c r="E42" s="2" t="s">
        <v>297</v>
      </c>
      <c r="F42" s="2" t="s">
        <v>289</v>
      </c>
      <c r="G42" s="2" t="s">
        <v>242</v>
      </c>
      <c r="H42" s="2" t="s">
        <v>30</v>
      </c>
      <c r="I42" s="2" t="s">
        <v>12</v>
      </c>
      <c r="J42" s="2" t="s">
        <v>12</v>
      </c>
      <c r="K42" s="2" t="s">
        <v>298</v>
      </c>
    </row>
    <row r="43" s="1" customFormat="1" ht="20" customHeight="1" spans="1:11">
      <c r="A43" s="3">
        <v>903511457</v>
      </c>
      <c r="B43" s="3">
        <v>1987341</v>
      </c>
      <c r="C43" s="2" t="s">
        <v>132</v>
      </c>
      <c r="D43" s="2" t="s">
        <v>138</v>
      </c>
      <c r="E43" s="2" t="s">
        <v>297</v>
      </c>
      <c r="F43" s="2" t="s">
        <v>281</v>
      </c>
      <c r="G43" s="2" t="s">
        <v>242</v>
      </c>
      <c r="H43" s="2" t="s">
        <v>136</v>
      </c>
      <c r="I43" s="2" t="s">
        <v>12</v>
      </c>
      <c r="J43" s="2" t="s">
        <v>12</v>
      </c>
      <c r="K43" s="2" t="s">
        <v>299</v>
      </c>
    </row>
    <row r="44" s="1" customFormat="1" ht="20" customHeight="1" spans="1:11">
      <c r="A44" s="3">
        <v>903301593</v>
      </c>
      <c r="B44" s="3">
        <v>1987017</v>
      </c>
      <c r="C44" s="2" t="s">
        <v>140</v>
      </c>
      <c r="D44" s="2" t="s">
        <v>147</v>
      </c>
      <c r="E44" s="2" t="s">
        <v>297</v>
      </c>
      <c r="F44" s="2" t="s">
        <v>289</v>
      </c>
      <c r="G44" s="2" t="s">
        <v>242</v>
      </c>
      <c r="H44" s="2" t="s">
        <v>149</v>
      </c>
      <c r="I44" s="2" t="s">
        <v>12</v>
      </c>
      <c r="J44" s="2" t="s">
        <v>12</v>
      </c>
      <c r="K44" s="2" t="s">
        <v>300</v>
      </c>
    </row>
    <row r="45" s="1" customFormat="1" ht="20" customHeight="1" spans="1:11">
      <c r="A45" s="3">
        <v>903254655</v>
      </c>
      <c r="B45" s="3">
        <v>1986975</v>
      </c>
      <c r="C45" s="2" t="s">
        <v>132</v>
      </c>
      <c r="D45" s="2" t="s">
        <v>135</v>
      </c>
      <c r="E45" s="2" t="s">
        <v>297</v>
      </c>
      <c r="F45" s="2" t="s">
        <v>281</v>
      </c>
      <c r="G45" s="2" t="s">
        <v>242</v>
      </c>
      <c r="H45" s="2" t="s">
        <v>136</v>
      </c>
      <c r="I45" s="2" t="s">
        <v>12</v>
      </c>
      <c r="J45" s="2" t="s">
        <v>12</v>
      </c>
      <c r="K45" s="2" t="s">
        <v>301</v>
      </c>
    </row>
    <row r="46" s="1" customFormat="1" ht="20" customHeight="1" spans="1:11">
      <c r="A46" s="3">
        <v>903079669</v>
      </c>
      <c r="B46" s="3">
        <v>1986878</v>
      </c>
      <c r="C46" s="2" t="s">
        <v>90</v>
      </c>
      <c r="D46" s="2" t="s">
        <v>119</v>
      </c>
      <c r="E46" s="2" t="s">
        <v>248</v>
      </c>
      <c r="F46" s="2" t="s">
        <v>240</v>
      </c>
      <c r="G46" s="2" t="s">
        <v>242</v>
      </c>
      <c r="H46" s="2" t="s">
        <v>116</v>
      </c>
      <c r="I46" s="2" t="s">
        <v>12</v>
      </c>
      <c r="J46" s="2" t="s">
        <v>12</v>
      </c>
      <c r="K46" s="2" t="s">
        <v>302</v>
      </c>
    </row>
    <row r="47" s="1" customFormat="1" ht="20" customHeight="1" spans="1:11">
      <c r="A47" s="3">
        <v>900757842</v>
      </c>
      <c r="B47" s="3">
        <v>1985336</v>
      </c>
      <c r="C47" s="2" t="s">
        <v>140</v>
      </c>
      <c r="D47" s="2" t="s">
        <v>143</v>
      </c>
      <c r="E47" s="2" t="s">
        <v>297</v>
      </c>
      <c r="F47" s="2" t="s">
        <v>289</v>
      </c>
      <c r="G47" s="2" t="s">
        <v>242</v>
      </c>
      <c r="H47" s="2" t="s">
        <v>145</v>
      </c>
      <c r="I47" s="2" t="s">
        <v>12</v>
      </c>
      <c r="J47" s="2" t="s">
        <v>12</v>
      </c>
      <c r="K47" s="2" t="s">
        <v>303</v>
      </c>
    </row>
    <row r="48" s="1" customFormat="1" ht="20" customHeight="1" spans="1:11">
      <c r="A48" s="3">
        <v>899921970</v>
      </c>
      <c r="B48" s="3">
        <v>1984819</v>
      </c>
      <c r="C48" s="2" t="s">
        <v>90</v>
      </c>
      <c r="D48" s="2" t="s">
        <v>304</v>
      </c>
      <c r="E48" s="2" t="s">
        <v>254</v>
      </c>
      <c r="F48" s="2" t="s">
        <v>248</v>
      </c>
      <c r="G48" s="2" t="s">
        <v>242</v>
      </c>
      <c r="H48" s="2" t="s">
        <v>305</v>
      </c>
      <c r="I48" s="2" t="s">
        <v>12</v>
      </c>
      <c r="J48" s="2" t="s">
        <v>12</v>
      </c>
      <c r="K48" s="2" t="s">
        <v>306</v>
      </c>
    </row>
    <row r="49" s="1" customFormat="1" ht="20" customHeight="1" spans="1:11">
      <c r="A49" s="3">
        <v>899924947</v>
      </c>
      <c r="B49" s="3">
        <v>1984817</v>
      </c>
      <c r="C49" s="2" t="s">
        <v>90</v>
      </c>
      <c r="D49" s="2" t="s">
        <v>307</v>
      </c>
      <c r="E49" s="2" t="s">
        <v>254</v>
      </c>
      <c r="F49" s="2" t="s">
        <v>248</v>
      </c>
      <c r="G49" s="2" t="s">
        <v>242</v>
      </c>
      <c r="H49" s="2" t="s">
        <v>308</v>
      </c>
      <c r="I49" s="2" t="s">
        <v>12</v>
      </c>
      <c r="J49" s="2" t="s">
        <v>12</v>
      </c>
      <c r="K49" s="2" t="s">
        <v>309</v>
      </c>
    </row>
    <row r="50" s="1" customFormat="1" ht="20" customHeight="1" spans="1:11">
      <c r="A50" s="3">
        <v>898507512</v>
      </c>
      <c r="B50" s="3">
        <v>1983763</v>
      </c>
      <c r="C50" s="2" t="s">
        <v>90</v>
      </c>
      <c r="D50" s="2" t="s">
        <v>93</v>
      </c>
      <c r="E50" s="2" t="s">
        <v>297</v>
      </c>
      <c r="F50" s="2" t="s">
        <v>281</v>
      </c>
      <c r="G50" s="2" t="s">
        <v>242</v>
      </c>
      <c r="H50" s="2" t="s">
        <v>95</v>
      </c>
      <c r="I50" s="2" t="s">
        <v>12</v>
      </c>
      <c r="J50" s="2" t="s">
        <v>12</v>
      </c>
      <c r="K50" s="2" t="s">
        <v>310</v>
      </c>
    </row>
    <row r="51" s="1" customFormat="1" ht="20" customHeight="1" spans="1:11">
      <c r="A51" s="3">
        <v>898367252</v>
      </c>
      <c r="B51" s="3">
        <v>1983724</v>
      </c>
      <c r="C51" s="2" t="s">
        <v>140</v>
      </c>
      <c r="D51" s="2" t="s">
        <v>151</v>
      </c>
      <c r="E51" s="2" t="s">
        <v>289</v>
      </c>
      <c r="F51" s="2" t="s">
        <v>281</v>
      </c>
      <c r="G51" s="2" t="s">
        <v>242</v>
      </c>
      <c r="H51" s="2" t="s">
        <v>149</v>
      </c>
      <c r="I51" s="2" t="s">
        <v>12</v>
      </c>
      <c r="J51" s="2" t="s">
        <v>12</v>
      </c>
      <c r="K51" s="2" t="s">
        <v>311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苑子1381885933</cp:lastModifiedBy>
  <dcterms:created xsi:type="dcterms:W3CDTF">2019-12-12T11:53:00Z</dcterms:created>
  <dcterms:modified xsi:type="dcterms:W3CDTF">2021-03-03T03:13:37Z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