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对账!$A$1:$P$6</definedName>
  </definedNames>
  <calcPr calcId="144525"/>
</workbook>
</file>

<file path=xl/sharedStrings.xml><?xml version="1.0" encoding="utf-8"?>
<sst xmlns="http://schemas.openxmlformats.org/spreadsheetml/2006/main" count="147" uniqueCount="69">
  <si>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</si>
  <si>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</si>
  <si>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</si>
  <si>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</si>
  <si>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</si>
  <si>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</si>
  <si>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</si>
  <si>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</si>
  <si>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</si>
  <si>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</si>
  <si>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</si>
  <si>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</si>
  <si>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</si>
  <si>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</si>
  <si>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</si>
  <si>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</si>
  <si>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</si>
  <si>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</si>
  <si>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</si>
  <si>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</si>
  <si>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</si>
  <si>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</si>
  <si>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</si>
  <si>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</si>
  <si>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</si>
  <si>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[上海]上海半岛酒店(65359608)</t>
  </si>
  <si>
    <t>豪华客房&lt;双人入住&gt;&lt;今日特价 &gt;&lt;双早&gt;&lt;大床&gt;</t>
  </si>
  <si>
    <t>CNY</t>
  </si>
  <si>
    <t>赵冬冬</t>
  </si>
  <si>
    <t>CA4143210304CNY</t>
  </si>
  <si>
    <t>未提现</t>
  </si>
  <si>
    <t>携程开票</t>
  </si>
  <si>
    <t>取消</t>
  </si>
  <si>
    <t>刘妙卿</t>
  </si>
  <si>
    <t>[广州]广州世间香境七溪地度假村(66914796)</t>
  </si>
  <si>
    <t>桃香洞房花园双床房&lt;中宾&gt;&lt;双人入住&gt;&lt;今日特价 &gt;&lt;双早&gt;</t>
  </si>
  <si>
    <t>梁显亮</t>
  </si>
  <si>
    <t>桃香洞房花园大床房&lt;双人入住&gt;&lt;今日特价 &gt;&lt;双早&gt;&lt;大床&gt;</t>
  </si>
  <si>
    <t>王雨欣</t>
  </si>
  <si>
    <t>袁健钊</t>
  </si>
  <si>
    <t>,</t>
  </si>
  <si>
    <t>A210304113239459</t>
  </si>
  <si>
    <t>合计11807元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</si>
  <si>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</si>
  <si>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</si>
  <si>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</si>
  <si>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</si>
  <si>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</si>
  <si>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</si>
  <si>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</si>
  <si>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</si>
  <si>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</si>
  <si>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世间香境七溪地度假村</t>
  </si>
  <si>
    <t>2021-02-16</t>
  </si>
  <si>
    <t>2021-02-17</t>
  </si>
  <si>
    <t>RMB</t>
  </si>
  <si>
    <t>1680.00</t>
  </si>
  <si>
    <t/>
  </si>
  <si>
    <t>2021/2/14 8:22:51</t>
  </si>
  <si>
    <t>2021/2/13 8:27:03</t>
  </si>
  <si>
    <t>2021-02-15</t>
  </si>
  <si>
    <t>3760.00</t>
  </si>
  <si>
    <t>2021/2/7 13:19:35</t>
  </si>
  <si>
    <t>上海半岛酒店</t>
  </si>
  <si>
    <t>4687.00</t>
  </si>
  <si>
    <t>2021/2/6 13:36:21</t>
  </si>
  <si>
    <t>0.00</t>
  </si>
  <si>
    <t>2020/12/20 14:54:45</t>
  </si>
  <si>
    <t>2020/12/14 10:10:31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</si>
</sst>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3" borderId="7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2">
      <c r="A2" s="4">
        <v>14155954207</v>
      </c>
      <c r="B2" s="4" t="s">
        <v>23</v>
      </c>
      <c r="C2" s="4" t="s">
        <v>24</v>
      </c>
      <c r="D2" s="4" t="s">
        <v>25</v>
      </c>
      <c r="E2" s="4" t="s">
        <v>26</v>
      </c>
      <c r="F2" s="5">
        <v>44243</v>
      </c>
      <c r="G2" s="5">
        <v>44244</v>
      </c>
      <c r="H2" s="4">
        <v>1</v>
      </c>
      <c r="I2" s="4">
        <v>1</v>
      </c>
      <c r="J2" s="4">
        <v>1</v>
      </c>
      <c r="K2" s="4" t="s">
        <v>27</v>
      </c>
      <c r="L2" s="4">
        <v>2187</v>
      </c>
      <c r="M2" s="4">
        <v>2187</v>
      </c>
      <c r="N2" s="4" t="s">
        <v>28</v>
      </c>
      <c r="O2" s="4" t="s">
        <v>29</v>
      </c>
      <c r="P2" s="4" t="s">
        <v>30</v>
      </c>
      <c r="Q2" s="4">
        <v>0</v>
      </c>
      <c r="R2" s="6">
        <v>44185</v>
      </c>
      <c r="S2" s="5">
        <v>44259</v>
      </c>
      <c r="T2" s="4" t="s">
        <v>31</v>
      </c>
      <c r="U2" s="4">
        <v>2187</v>
      </c>
      <c r="V2" s="4">
        <v>0</v>
      </c>
    </row>
    <row r="3" s="4" customFormat="1" spans="1:22">
      <c r="A3" s="4">
        <v>14155954207</v>
      </c>
      <c r="B3" s="4" t="s">
        <v>23</v>
      </c>
      <c r="C3" s="4" t="s">
        <v>32</v>
      </c>
      <c r="D3" s="4" t="s">
        <v>25</v>
      </c>
      <c r="E3" s="4" t="s">
        <v>26</v>
      </c>
      <c r="F3" s="5">
        <v>44243</v>
      </c>
      <c r="G3" s="5">
        <v>44244</v>
      </c>
      <c r="H3" s="4">
        <v>1</v>
      </c>
      <c r="I3" s="4">
        <v>1</v>
      </c>
      <c r="J3" s="4">
        <v>1</v>
      </c>
      <c r="K3" s="4" t="s">
        <v>27</v>
      </c>
      <c r="L3" s="4">
        <v>-2187</v>
      </c>
      <c r="M3" s="4">
        <v>-2187</v>
      </c>
      <c r="N3" s="4" t="s">
        <v>28</v>
      </c>
      <c r="O3" s="4" t="s">
        <v>29</v>
      </c>
      <c r="P3" s="4" t="s">
        <v>30</v>
      </c>
      <c r="Q3" s="4">
        <v>0</v>
      </c>
      <c r="R3" s="6">
        <v>44185</v>
      </c>
      <c r="S3" s="5">
        <v>44259</v>
      </c>
      <c r="T3" s="4" t="s">
        <v>31</v>
      </c>
      <c r="U3" s="4">
        <v>-2187</v>
      </c>
      <c r="V3" s="4">
        <v>0</v>
      </c>
    </row>
    <row r="4" s="4" customFormat="1" spans="1:22">
      <c r="A4" s="4">
        <v>14381339024</v>
      </c>
      <c r="B4" s="4" t="s">
        <v>23</v>
      </c>
      <c r="C4" s="4" t="s">
        <v>24</v>
      </c>
      <c r="D4" s="4" t="s">
        <v>25</v>
      </c>
      <c r="E4" s="4" t="s">
        <v>26</v>
      </c>
      <c r="F4" s="5">
        <v>44242</v>
      </c>
      <c r="G4" s="5">
        <v>44244</v>
      </c>
      <c r="H4" s="4">
        <v>1</v>
      </c>
      <c r="I4" s="4">
        <v>2</v>
      </c>
      <c r="J4" s="4">
        <v>2</v>
      </c>
      <c r="K4" s="4" t="s">
        <v>27</v>
      </c>
      <c r="L4" s="4">
        <v>4687</v>
      </c>
      <c r="M4" s="4">
        <v>4687</v>
      </c>
      <c r="N4" s="4" t="s">
        <v>33</v>
      </c>
      <c r="O4" s="4" t="s">
        <v>29</v>
      </c>
      <c r="P4" s="4" t="s">
        <v>30</v>
      </c>
      <c r="Q4" s="4">
        <v>0</v>
      </c>
      <c r="R4" s="6">
        <v>44233</v>
      </c>
      <c r="S4" s="5">
        <v>44259</v>
      </c>
      <c r="T4" s="4" t="s">
        <v>31</v>
      </c>
      <c r="U4" s="4">
        <v>4687</v>
      </c>
      <c r="V4" s="4">
        <v>0</v>
      </c>
    </row>
    <row r="5" s="4" customFormat="1" spans="1:22">
      <c r="A5" s="4">
        <v>14383550422</v>
      </c>
      <c r="B5" s="4" t="s">
        <v>23</v>
      </c>
      <c r="C5" s="4" t="s">
        <v>24</v>
      </c>
      <c r="D5" s="4" t="s">
        <v>34</v>
      </c>
      <c r="E5" s="4" t="s">
        <v>35</v>
      </c>
      <c r="F5" s="5">
        <v>44242</v>
      </c>
      <c r="G5" s="5">
        <v>44244</v>
      </c>
      <c r="H5" s="4">
        <v>1</v>
      </c>
      <c r="I5" s="4">
        <v>2</v>
      </c>
      <c r="J5" s="4">
        <v>2</v>
      </c>
      <c r="K5" s="4" t="s">
        <v>27</v>
      </c>
      <c r="L5" s="4">
        <v>3760</v>
      </c>
      <c r="M5" s="4">
        <v>3760</v>
      </c>
      <c r="N5" s="4" t="s">
        <v>36</v>
      </c>
      <c r="O5" s="4" t="s">
        <v>29</v>
      </c>
      <c r="P5" s="4" t="s">
        <v>30</v>
      </c>
      <c r="Q5" s="4">
        <v>0</v>
      </c>
      <c r="R5" s="6">
        <v>44234</v>
      </c>
      <c r="S5" s="5">
        <v>44259</v>
      </c>
      <c r="T5" s="4" t="s">
        <v>31</v>
      </c>
      <c r="U5" s="4">
        <v>3760</v>
      </c>
      <c r="V5" s="4">
        <v>0</v>
      </c>
    </row>
    <row r="6" s="4" customFormat="1" spans="1:22">
      <c r="A6" s="4">
        <v>14399129556</v>
      </c>
      <c r="B6" s="4" t="s">
        <v>23</v>
      </c>
      <c r="C6" s="4" t="s">
        <v>24</v>
      </c>
      <c r="D6" s="4" t="s">
        <v>34</v>
      </c>
      <c r="E6" s="4" t="s">
        <v>37</v>
      </c>
      <c r="F6" s="5">
        <v>44243</v>
      </c>
      <c r="G6" s="5">
        <v>44244</v>
      </c>
      <c r="H6" s="4">
        <v>1</v>
      </c>
      <c r="I6" s="4">
        <v>1</v>
      </c>
      <c r="J6" s="4">
        <v>1</v>
      </c>
      <c r="K6" s="4" t="s">
        <v>27</v>
      </c>
      <c r="L6" s="4">
        <v>1680</v>
      </c>
      <c r="M6" s="4">
        <v>1680</v>
      </c>
      <c r="N6" s="4" t="s">
        <v>38</v>
      </c>
      <c r="O6" s="4" t="s">
        <v>29</v>
      </c>
      <c r="P6" s="4" t="s">
        <v>30</v>
      </c>
      <c r="Q6" s="4">
        <v>0</v>
      </c>
      <c r="R6" s="6">
        <v>44240</v>
      </c>
      <c r="S6" s="5">
        <v>44259</v>
      </c>
      <c r="T6" s="4" t="s">
        <v>31</v>
      </c>
      <c r="U6" s="4">
        <v>1680</v>
      </c>
      <c r="V6" s="4">
        <v>0</v>
      </c>
    </row>
    <row r="7" s="4" customFormat="1" spans="1:22">
      <c r="A7" s="4">
        <v>14401402698</v>
      </c>
      <c r="B7" s="4" t="s">
        <v>23</v>
      </c>
      <c r="C7" s="4" t="s">
        <v>24</v>
      </c>
      <c r="D7" s="4" t="s">
        <v>34</v>
      </c>
      <c r="E7" s="4" t="s">
        <v>37</v>
      </c>
      <c r="F7" s="5">
        <v>44243</v>
      </c>
      <c r="G7" s="5">
        <v>44244</v>
      </c>
      <c r="H7" s="4">
        <v>1</v>
      </c>
      <c r="I7" s="4">
        <v>1</v>
      </c>
      <c r="J7" s="4">
        <v>1</v>
      </c>
      <c r="K7" s="4" t="s">
        <v>27</v>
      </c>
      <c r="L7" s="4">
        <v>1680</v>
      </c>
      <c r="M7" s="4">
        <v>1680</v>
      </c>
      <c r="N7" s="4" t="s">
        <v>39</v>
      </c>
      <c r="O7" s="4" t="s">
        <v>29</v>
      </c>
      <c r="P7" s="4" t="s">
        <v>30</v>
      </c>
      <c r="Q7" s="4">
        <v>0</v>
      </c>
      <c r="R7" s="6">
        <v>44240</v>
      </c>
      <c r="S7" s="5">
        <v>44259</v>
      </c>
      <c r="T7" s="4" t="s">
        <v>31</v>
      </c>
      <c r="U7" s="4">
        <v>1680</v>
      </c>
      <c r="V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1"/>
  <sheetViews>
    <sheetView tabSelected="1" workbookViewId="0">
      <selection activeCell="E18" sqref="E18"/>
    </sheetView>
  </sheetViews>
  <sheetFormatPr defaultColWidth="9" defaultRowHeight="13.5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40</v>
      </c>
    </row>
    <row r="2" s="4" customFormat="1" hidden="1" spans="1:11">
      <c r="A2" s="4">
        <v>14155954207</v>
      </c>
      <c r="B2" s="4">
        <v>0</v>
      </c>
      <c r="C2" s="4" t="str">
        <f>VLOOKUP(A2,HOP!A:H,8,0)</f>
        <v>0.00</v>
      </c>
      <c r="D2" s="4">
        <f>VLOOKUP(A2,HOP!A:B,2,0)</f>
        <v>1929494</v>
      </c>
      <c r="E2" s="4">
        <f>B2-C2</f>
        <v>0</v>
      </c>
      <c r="K2" s="4" t="str">
        <f>$K$1&amp;D2</f>
        <v>,1929494</v>
      </c>
    </row>
    <row r="3" s="4" customFormat="1" spans="1:11">
      <c r="A3" s="4">
        <v>14381339024</v>
      </c>
      <c r="B3" s="4">
        <v>4687</v>
      </c>
      <c r="C3" s="4" t="str">
        <f>VLOOKUP(A3,HOP!A:H,8,0)</f>
        <v>4687.00</v>
      </c>
      <c r="D3" s="4">
        <f>VLOOKUP(A3,HOP!A:B,2,0)</f>
        <v>1975328</v>
      </c>
      <c r="E3" s="4">
        <f>B3-C3</f>
        <v>0</v>
      </c>
      <c r="K3" s="4" t="str">
        <f>$K$1&amp;D3</f>
        <v>,1975328</v>
      </c>
    </row>
    <row r="4" s="4" customFormat="1" spans="1:11">
      <c r="A4" s="4">
        <v>14383550422</v>
      </c>
      <c r="B4" s="4">
        <v>3760</v>
      </c>
      <c r="C4" s="4" t="str">
        <f>VLOOKUP(A4,HOP!A:H,8,0)</f>
        <v>3760.00</v>
      </c>
      <c r="D4" s="4">
        <f>VLOOKUP(A4,HOP!A:B,2,0)</f>
        <v>1975888</v>
      </c>
      <c r="E4" s="4">
        <f>B4-C4</f>
        <v>0</v>
      </c>
      <c r="K4" s="4" t="str">
        <f>$K$1&amp;D4</f>
        <v>,1975888</v>
      </c>
    </row>
    <row r="5" s="4" customFormat="1" spans="1:11">
      <c r="A5" s="4">
        <v>14399129556</v>
      </c>
      <c r="B5" s="4">
        <v>1680</v>
      </c>
      <c r="C5" s="4" t="str">
        <f>VLOOKUP(A5,HOP!A:H,8,0)</f>
        <v>1680.00</v>
      </c>
      <c r="D5" s="4">
        <f>VLOOKUP(A5,HOP!A:B,2,0)</f>
        <v>1980124</v>
      </c>
      <c r="E5" s="4">
        <f>B5-C5</f>
        <v>0</v>
      </c>
      <c r="K5" s="4" t="str">
        <f>$K$1&amp;D5</f>
        <v>,1980124</v>
      </c>
    </row>
    <row r="6" s="4" customFormat="1" spans="1:11">
      <c r="A6" s="4">
        <v>14401402698</v>
      </c>
      <c r="B6" s="4">
        <v>1680</v>
      </c>
      <c r="C6" s="4" t="str">
        <f>VLOOKUP(A6,HOP!A:H,8,0)</f>
        <v>1680.00</v>
      </c>
      <c r="D6" s="4">
        <f>VLOOKUP(A6,HOP!A:B,2,0)</f>
        <v>1981697</v>
      </c>
      <c r="E6" s="4">
        <f>B6-C6</f>
        <v>0</v>
      </c>
      <c r="K6" s="4" t="str">
        <f>$K$1&amp;D6</f>
        <v>,1981697</v>
      </c>
    </row>
    <row r="8" spans="2:2">
      <c r="B8" s="4">
        <f>SUM(B2:B7)</f>
        <v>11807</v>
      </c>
    </row>
    <row r="10" spans="1:1">
      <c r="A10" s="4" t="s">
        <v>41</v>
      </c>
    </row>
    <row r="11" spans="1:1">
      <c r="A11" s="4" t="s">
        <v>42</v>
      </c>
    </row>
  </sheetData>
  <autoFilter ref="A1:P6">
    <filterColumn colId="1">
      <filters>
        <filter val="1680"/>
        <filter val="3760"/>
        <filter val="46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2" sqref="A2:B7"/>
    </sheetView>
  </sheetViews>
  <sheetFormatPr defaultColWidth="8" defaultRowHeight="12.75" outlineLevelRow="6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43</v>
      </c>
      <c r="B1" s="2" t="s">
        <v>44</v>
      </c>
      <c r="C1" s="2" t="s">
        <v>45</v>
      </c>
      <c r="D1" s="2" t="s">
        <v>46</v>
      </c>
      <c r="E1" s="2" t="s">
        <v>5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17</v>
      </c>
    </row>
    <row r="2" s="1" customFormat="1" ht="20" customHeight="1" spans="1:11">
      <c r="A2" s="3">
        <v>14401402698</v>
      </c>
      <c r="B2" s="3">
        <v>1981697</v>
      </c>
      <c r="C2" s="2" t="s">
        <v>52</v>
      </c>
      <c r="D2" s="2" t="s">
        <v>39</v>
      </c>
      <c r="E2" s="2" t="s">
        <v>53</v>
      </c>
      <c r="F2" s="2" t="s">
        <v>54</v>
      </c>
      <c r="G2" s="2" t="s">
        <v>55</v>
      </c>
      <c r="H2" s="2" t="s">
        <v>56</v>
      </c>
      <c r="I2" s="2" t="s">
        <v>57</v>
      </c>
      <c r="J2" s="2" t="s">
        <v>57</v>
      </c>
      <c r="K2" s="2" t="s">
        <v>58</v>
      </c>
    </row>
    <row r="3" s="1" customFormat="1" ht="20" customHeight="1" spans="1:11">
      <c r="A3" s="3">
        <v>14399129556</v>
      </c>
      <c r="B3" s="3">
        <v>1980124</v>
      </c>
      <c r="C3" s="2" t="s">
        <v>52</v>
      </c>
      <c r="D3" s="2" t="s">
        <v>38</v>
      </c>
      <c r="E3" s="2" t="s">
        <v>53</v>
      </c>
      <c r="F3" s="2" t="s">
        <v>54</v>
      </c>
      <c r="G3" s="2" t="s">
        <v>55</v>
      </c>
      <c r="H3" s="2" t="s">
        <v>56</v>
      </c>
      <c r="I3" s="2" t="s">
        <v>57</v>
      </c>
      <c r="J3" s="2" t="s">
        <v>57</v>
      </c>
      <c r="K3" s="2" t="s">
        <v>59</v>
      </c>
    </row>
    <row r="4" s="1" customFormat="1" ht="20" customHeight="1" spans="1:11">
      <c r="A4" s="3">
        <v>14383550422</v>
      </c>
      <c r="B4" s="3">
        <v>1975888</v>
      </c>
      <c r="C4" s="2" t="s">
        <v>52</v>
      </c>
      <c r="D4" s="2" t="s">
        <v>36</v>
      </c>
      <c r="E4" s="2" t="s">
        <v>60</v>
      </c>
      <c r="F4" s="2" t="s">
        <v>54</v>
      </c>
      <c r="G4" s="2" t="s">
        <v>55</v>
      </c>
      <c r="H4" s="2" t="s">
        <v>61</v>
      </c>
      <c r="I4" s="2" t="s">
        <v>57</v>
      </c>
      <c r="J4" s="2" t="s">
        <v>57</v>
      </c>
      <c r="K4" s="2" t="s">
        <v>62</v>
      </c>
    </row>
    <row r="5" s="1" customFormat="1" ht="20" customHeight="1" spans="1:11">
      <c r="A5" s="3">
        <v>14381339024</v>
      </c>
      <c r="B5" s="3">
        <v>1975328</v>
      </c>
      <c r="C5" s="2" t="s">
        <v>63</v>
      </c>
      <c r="D5" s="2" t="s">
        <v>33</v>
      </c>
      <c r="E5" s="2" t="s">
        <v>60</v>
      </c>
      <c r="F5" s="2" t="s">
        <v>54</v>
      </c>
      <c r="G5" s="2" t="s">
        <v>55</v>
      </c>
      <c r="H5" s="2" t="s">
        <v>64</v>
      </c>
      <c r="I5" s="2" t="s">
        <v>57</v>
      </c>
      <c r="J5" s="2" t="s">
        <v>57</v>
      </c>
      <c r="K5" s="2" t="s">
        <v>65</v>
      </c>
    </row>
    <row r="6" s="1" customFormat="1" ht="20" customHeight="1" spans="1:11">
      <c r="A6" s="3">
        <v>14155954207</v>
      </c>
      <c r="B6" s="3">
        <v>1929494</v>
      </c>
      <c r="C6" s="2" t="s">
        <v>63</v>
      </c>
      <c r="D6" s="2" t="s">
        <v>28</v>
      </c>
      <c r="E6" s="2" t="s">
        <v>53</v>
      </c>
      <c r="F6" s="2" t="s">
        <v>54</v>
      </c>
      <c r="G6" s="2" t="s">
        <v>55</v>
      </c>
      <c r="H6" s="2" t="s">
        <v>66</v>
      </c>
      <c r="I6" s="2" t="s">
        <v>57</v>
      </c>
      <c r="J6" s="2" t="s">
        <v>57</v>
      </c>
      <c r="K6" s="2" t="s">
        <v>67</v>
      </c>
    </row>
    <row r="7" s="1" customFormat="1" ht="20" customHeight="1" spans="1:11">
      <c r="A7" s="3">
        <v>14381339024</v>
      </c>
      <c r="B7" s="3">
        <v>1925229</v>
      </c>
      <c r="C7" s="2" t="s">
        <v>63</v>
      </c>
      <c r="D7" s="2" t="s">
        <v>33</v>
      </c>
      <c r="E7" s="2" t="s">
        <v>53</v>
      </c>
      <c r="F7" s="2" t="s">
        <v>54</v>
      </c>
      <c r="G7" s="2" t="s">
        <v>55</v>
      </c>
      <c r="H7" s="2" t="s">
        <v>66</v>
      </c>
      <c r="I7" s="2" t="s">
        <v>57</v>
      </c>
      <c r="J7" s="2" t="s">
        <v>57</v>
      </c>
      <c r="K7" s="2" t="s">
        <v>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2021-03-04T03:14:34Z</dcterms:created>
  <dcterms:modified xsi:type="dcterms:W3CDTF">2021-03-04T03:33:54Z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