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对账!$A$1:$P$17</definedName>
  </definedNames>
  <calcPr calcId="144525"/>
</workbook>
</file>

<file path=xl/sharedStrings.xml><?xml version="1.0" encoding="utf-8"?>
<sst xmlns="http://schemas.openxmlformats.org/spreadsheetml/2006/main" count="364" uniqueCount="142">
  <si>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</si>
  <si>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</si>
  <si>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</si>
  <si>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</si>
  <si>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</si>
  <si>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</si>
  <si>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</si>
  <si>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</si>
  <si>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</si>
  <si>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</si>
  <si>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</si>
  <si>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</si>
  <si>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</si>
  <si>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</si>
  <si>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</si>
  <si>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</si>
  <si>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</si>
  <si>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</si>
  <si>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</si>
  <si>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</si>
  <si>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</si>
  <si>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</si>
  <si>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</si>
  <si>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</si>
  <si>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</si>
  <si>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</si>
  <si>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[广州]广州卓美亚酒店(69312522)</t>
  </si>
  <si>
    <t>豪华双床房&lt;内宾&gt;&lt;双人入住&gt;&lt;预付&gt;&lt;无早&gt;</t>
  </si>
  <si>
    <t>CNY</t>
  </si>
  <si>
    <t>汤莹莹</t>
  </si>
  <si>
    <t>CA363210305CNY</t>
  </si>
  <si>
    <t>未提现</t>
  </si>
  <si>
    <t>携程开票</t>
  </si>
  <si>
    <t>取消</t>
  </si>
  <si>
    <t>[潮州]麗枫酒店(潮州潮枫路和谐雅筑店)(69313071)</t>
  </si>
  <si>
    <t>谢艳芬,王晓明,谢艳芬,王晓明</t>
  </si>
  <si>
    <t>[深圳]7天连锁酒店(深圳坪山店)(69317325)</t>
  </si>
  <si>
    <t>自主大床房&lt;内宾&gt;&lt;双人入住&gt;&lt;预付&gt;&lt;无早&gt;</t>
  </si>
  <si>
    <t>黎少贤</t>
  </si>
  <si>
    <t>[乐山]非繁城品酒店(乐山大佛店)(69310227)</t>
  </si>
  <si>
    <t>非繁高级大床房&lt;内宾&gt;&lt;双人入住&gt;&lt;预付&gt;&lt;无早&gt;</t>
  </si>
  <si>
    <t>何肖霄</t>
  </si>
  <si>
    <t>[香港]香港帝苑酒店(The Royal Garden Hotel)(25665316)</t>
  </si>
  <si>
    <t>豪华房&lt;内宾&gt;&lt;双人入住&gt;&lt;预付&gt;&lt;无早&gt;</t>
  </si>
  <si>
    <t>Wong/Yee Yan</t>
  </si>
  <si>
    <t>[香港]香港愉景湾酒店(Auberge Discovery Bay Hong Kong)(1550539)</t>
  </si>
  <si>
    <t>海景单卧室套房&lt;内宾&gt;&lt;双人入住&gt;&lt;预付&gt;&lt;双早&gt;</t>
  </si>
  <si>
    <t>Wang/HAIXIN,Li/Nianchun,Zhou/Shuyi,Ren/Yimo</t>
  </si>
  <si>
    <t>[北京]7天优品酒店(北京国贸大望路地铁站店)(67324401)</t>
  </si>
  <si>
    <t>优品大床房&lt;内宾&gt;&lt;双人入住&gt;&lt;预付&gt;&lt;无早&gt;</t>
  </si>
  <si>
    <t>尹宏远</t>
  </si>
  <si>
    <t>[武汉]武汉光谷凯悦酒店(10104120)</t>
  </si>
  <si>
    <t>豪华大床房&lt;内宾&gt;&lt;双人入住&gt;&lt;预付&gt;&lt;双早&gt;</t>
  </si>
  <si>
    <t>刘德萍</t>
  </si>
  <si>
    <t>[简阳]简阳三岔湖长岛天堂洲际酒店(68394317)</t>
  </si>
  <si>
    <t>豪华湖景双床房&lt;内宾&gt;&lt;双人入住&gt;&lt;预付&gt;&lt;双早&gt;</t>
  </si>
  <si>
    <t>王萍</t>
  </si>
  <si>
    <t>[公安]麗枫酒店(公安大润发生活广场店)(70183708)</t>
  </si>
  <si>
    <t>豪华大床房&lt;内宾&gt;&lt;双人入住&gt;&lt;预付&gt;&lt;无早&gt;</t>
  </si>
  <si>
    <t>唐菲</t>
  </si>
  <si>
    <t>[北京]7天优品酒店(北京花园桥地铁站店)(68299720)</t>
  </si>
  <si>
    <t>周文</t>
  </si>
  <si>
    <t>[香港]如心艾朗酒店(L'hotel élan)(3031919)</t>
  </si>
  <si>
    <t>B客房&lt;内宾&gt;&lt;双人入住&gt;&lt;预付&gt;&lt;无早&gt;</t>
  </si>
  <si>
    <t>Chu/MeiLing</t>
  </si>
  <si>
    <t>[义乌]义乌香格里拉大酒店(27448658)</t>
  </si>
  <si>
    <t>孙贵年</t>
  </si>
  <si>
    <t>[贵阳]7天连锁酒店(贵阳文昌阁店)(67322195)</t>
  </si>
  <si>
    <t>王俊贤</t>
  </si>
  <si>
    <t>[深圳]7天优品酒店(深圳大浪商业中心店)(69319957)</t>
  </si>
  <si>
    <t>精选特优房&lt;内宾&gt;&lt;双人入住&gt;&lt;预付&gt;&lt;无早&gt;</t>
  </si>
  <si>
    <t>熊玉珠</t>
  </si>
  <si>
    <t>[厦门]厦门翔鹭国际大酒店(9848855)</t>
  </si>
  <si>
    <t>高级双床房&lt;内宾&gt;&lt;双人入住&gt;&lt;预付&gt;&lt;双早&gt;</t>
  </si>
  <si>
    <t>翁秦楷</t>
  </si>
  <si>
    <t>,</t>
  </si>
  <si>
    <t>A210305110546459</t>
  </si>
  <si>
    <t>合计10433元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</si>
  <si>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</si>
  <si>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</si>
  <si>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</si>
  <si>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</si>
  <si>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</si>
  <si>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</si>
  <si>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</si>
  <si>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</si>
  <si>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</si>
  <si>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厦门翔鹭国际大酒店</t>
  </si>
  <si>
    <t>2021-02-17</t>
  </si>
  <si>
    <t>2021-02-18</t>
  </si>
  <si>
    <t>RMB</t>
  </si>
  <si>
    <t>387.00</t>
  </si>
  <si>
    <t>95010</t>
  </si>
  <si>
    <t>2021/2/17 21:29:24</t>
  </si>
  <si>
    <t>7天优品酒店(深圳大浪商业中心店)</t>
  </si>
  <si>
    <t>149.00</t>
  </si>
  <si>
    <t>2021/2/17 20:07:59</t>
  </si>
  <si>
    <t>7天连锁酒店(贵阳文昌阁店)</t>
  </si>
  <si>
    <t>108.00</t>
  </si>
  <si>
    <t>2021/2/17 20:00:04</t>
  </si>
  <si>
    <t>义乌香格里拉大酒店</t>
  </si>
  <si>
    <t>0.00</t>
  </si>
  <si>
    <t>2021/2/17 18:16:16</t>
  </si>
  <si>
    <t>九龙东如心酒店</t>
  </si>
  <si>
    <t>Chu MeiLing</t>
  </si>
  <si>
    <t>349.00</t>
  </si>
  <si>
    <t/>
  </si>
  <si>
    <t>2021/2/17 16:36:43</t>
  </si>
  <si>
    <t>7天优品酒店(北京花园桥地铁站店)</t>
  </si>
  <si>
    <t>166.00</t>
  </si>
  <si>
    <t>2021/2/17 12:58:05</t>
  </si>
  <si>
    <t>麗枫酒店(公安大润发生活广场店)</t>
  </si>
  <si>
    <t>251.00</t>
  </si>
  <si>
    <t>2021/2/17 12:25:04</t>
  </si>
  <si>
    <t>简阳三岔湖长岛天堂洲际酒店</t>
  </si>
  <si>
    <t>893.00</t>
  </si>
  <si>
    <t>2021/2/16 22:08:10</t>
  </si>
  <si>
    <t>武汉光谷凯悦酒店</t>
  </si>
  <si>
    <t>2021/2/16 21:22:14</t>
  </si>
  <si>
    <t>7天优品酒店(北京国贸大望路地铁站店)</t>
  </si>
  <si>
    <t>142.00</t>
  </si>
  <si>
    <t>2021/2/16 20:08:18</t>
  </si>
  <si>
    <t>香港愉景湾酒店</t>
  </si>
  <si>
    <t>Wang HAIXIN,Li Nianchun,Zhou Shuyi,Ren Yimo</t>
  </si>
  <si>
    <t>5948.00</t>
  </si>
  <si>
    <t>2021/2/16 17:44:09</t>
  </si>
  <si>
    <t>香港帝苑酒店</t>
  </si>
  <si>
    <t>Wong Yee Yan</t>
  </si>
  <si>
    <t>2021-02-16</t>
  </si>
  <si>
    <t>618.00</t>
  </si>
  <si>
    <t>2021/2/16 11:15:18</t>
  </si>
  <si>
    <t>非繁城品酒店(乐山大佛店)</t>
  </si>
  <si>
    <t>2021/2/15 23:10:59</t>
  </si>
  <si>
    <t>7天连锁酒店（深圳坪山店）</t>
  </si>
  <si>
    <t>250.00</t>
  </si>
  <si>
    <t>2021/2/15 16:12:48</t>
  </si>
  <si>
    <t>麗枫酒店(潮州潮枫路和谐雅筑店)</t>
  </si>
  <si>
    <t>1172.00</t>
  </si>
  <si>
    <t>谢艳芬</t>
  </si>
  <si>
    <t>2021/2/14 21:57:35</t>
  </si>
  <si>
    <t>广州卓美亚酒店</t>
  </si>
  <si>
    <t>2021/2/1 17:30:07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</si>
</sst>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3" fillId="7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8" borderId="8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8" fillId="4" borderId="3" applyNumberFormat="0" applyAlignment="0" applyProtection="0">
      <alignment vertical="center"/>
    </xf>
    <xf numFmtId="0" fontId="18" fillId="17" borderId="7" applyNumberForma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14364209677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44244</v>
      </c>
      <c r="G2" s="5">
        <v>44245</v>
      </c>
      <c r="H2" s="4">
        <v>1</v>
      </c>
      <c r="I2" s="4">
        <v>1</v>
      </c>
      <c r="J2" s="4">
        <v>1</v>
      </c>
      <c r="K2" s="4" t="s">
        <v>28</v>
      </c>
      <c r="L2" s="4">
        <v>1164</v>
      </c>
      <c r="M2" s="4">
        <v>1164</v>
      </c>
      <c r="N2" s="4" t="s">
        <v>29</v>
      </c>
      <c r="O2" s="4" t="s">
        <v>30</v>
      </c>
      <c r="P2" s="4" t="s">
        <v>31</v>
      </c>
      <c r="Q2" s="4">
        <v>0</v>
      </c>
      <c r="R2" s="6">
        <v>44228</v>
      </c>
      <c r="S2" s="5">
        <v>44260</v>
      </c>
      <c r="T2" s="4" t="s">
        <v>32</v>
      </c>
      <c r="U2" s="4">
        <v>1164</v>
      </c>
      <c r="V2" s="4">
        <v>0</v>
      </c>
      <c r="W2" s="4">
        <v>0</v>
      </c>
      <c r="X2" s="4">
        <v>1970655</v>
      </c>
    </row>
    <row r="3" s="4" customFormat="1" spans="1:24">
      <c r="A3" s="4">
        <v>14364209677</v>
      </c>
      <c r="B3" s="4" t="s">
        <v>24</v>
      </c>
      <c r="C3" s="4" t="s">
        <v>33</v>
      </c>
      <c r="D3" s="4" t="s">
        <v>26</v>
      </c>
      <c r="E3" s="4" t="s">
        <v>27</v>
      </c>
      <c r="F3" s="5">
        <v>44244</v>
      </c>
      <c r="G3" s="5">
        <v>44245</v>
      </c>
      <c r="H3" s="4">
        <v>1</v>
      </c>
      <c r="I3" s="4">
        <v>1</v>
      </c>
      <c r="J3" s="4">
        <v>1</v>
      </c>
      <c r="K3" s="4" t="s">
        <v>28</v>
      </c>
      <c r="L3" s="4">
        <v>-1164</v>
      </c>
      <c r="M3" s="4">
        <v>-1164</v>
      </c>
      <c r="N3" s="4" t="s">
        <v>29</v>
      </c>
      <c r="O3" s="4" t="s">
        <v>30</v>
      </c>
      <c r="P3" s="4" t="s">
        <v>31</v>
      </c>
      <c r="Q3" s="4">
        <v>0</v>
      </c>
      <c r="R3" s="6">
        <v>44228</v>
      </c>
      <c r="S3" s="5">
        <v>44260</v>
      </c>
      <c r="T3" s="4" t="s">
        <v>32</v>
      </c>
      <c r="U3" s="4">
        <v>-1164</v>
      </c>
      <c r="V3" s="4">
        <v>0</v>
      </c>
      <c r="W3" s="4">
        <v>0</v>
      </c>
      <c r="X3" s="4">
        <v>1970655</v>
      </c>
    </row>
    <row r="4" s="4" customFormat="1" spans="1:24">
      <c r="A4" s="4">
        <v>14406500207</v>
      </c>
      <c r="B4" s="4" t="s">
        <v>24</v>
      </c>
      <c r="C4" s="4" t="s">
        <v>25</v>
      </c>
      <c r="D4" s="4" t="s">
        <v>34</v>
      </c>
      <c r="E4" s="4" t="s">
        <v>27</v>
      </c>
      <c r="F4" s="5">
        <v>44243</v>
      </c>
      <c r="G4" s="5">
        <v>44245</v>
      </c>
      <c r="H4" s="4">
        <v>2</v>
      </c>
      <c r="I4" s="4">
        <v>2</v>
      </c>
      <c r="J4" s="4">
        <v>4</v>
      </c>
      <c r="K4" s="4" t="s">
        <v>28</v>
      </c>
      <c r="L4" s="4">
        <v>1172</v>
      </c>
      <c r="M4" s="4">
        <v>1172</v>
      </c>
      <c r="N4" s="4" t="s">
        <v>35</v>
      </c>
      <c r="O4" s="4" t="s">
        <v>30</v>
      </c>
      <c r="P4" s="4" t="s">
        <v>31</v>
      </c>
      <c r="Q4" s="4">
        <v>0</v>
      </c>
      <c r="R4" s="6">
        <v>44241</v>
      </c>
      <c r="S4" s="5">
        <v>44260</v>
      </c>
      <c r="T4" s="4" t="s">
        <v>32</v>
      </c>
      <c r="U4" s="4">
        <v>1172</v>
      </c>
      <c r="V4" s="4">
        <v>0</v>
      </c>
      <c r="W4" s="4">
        <v>0</v>
      </c>
      <c r="X4" s="4">
        <v>1982419</v>
      </c>
    </row>
    <row r="5" s="4" customFormat="1" spans="1:24">
      <c r="A5" s="4">
        <v>14410313179</v>
      </c>
      <c r="B5" s="4" t="s">
        <v>24</v>
      </c>
      <c r="C5" s="4" t="s">
        <v>25</v>
      </c>
      <c r="D5" s="4" t="s">
        <v>36</v>
      </c>
      <c r="E5" s="4" t="s">
        <v>37</v>
      </c>
      <c r="F5" s="5">
        <v>44243</v>
      </c>
      <c r="G5" s="5">
        <v>44245</v>
      </c>
      <c r="H5" s="4">
        <v>1</v>
      </c>
      <c r="I5" s="4">
        <v>2</v>
      </c>
      <c r="J5" s="4">
        <v>2</v>
      </c>
      <c r="K5" s="4" t="s">
        <v>28</v>
      </c>
      <c r="L5" s="4">
        <v>250</v>
      </c>
      <c r="M5" s="4">
        <v>250</v>
      </c>
      <c r="N5" s="4" t="s">
        <v>38</v>
      </c>
      <c r="O5" s="4" t="s">
        <v>30</v>
      </c>
      <c r="P5" s="4" t="s">
        <v>31</v>
      </c>
      <c r="Q5" s="4">
        <v>0</v>
      </c>
      <c r="R5" s="6">
        <v>44242</v>
      </c>
      <c r="S5" s="5">
        <v>44260</v>
      </c>
      <c r="T5" s="4" t="s">
        <v>32</v>
      </c>
      <c r="U5" s="4">
        <v>250</v>
      </c>
      <c r="V5" s="4">
        <v>0</v>
      </c>
      <c r="W5" s="4">
        <v>0</v>
      </c>
      <c r="X5" s="4">
        <v>1982921</v>
      </c>
    </row>
    <row r="6" s="4" customFormat="1" spans="1:24">
      <c r="A6" s="4">
        <v>14412171688</v>
      </c>
      <c r="B6" s="4" t="s">
        <v>24</v>
      </c>
      <c r="C6" s="4" t="s">
        <v>25</v>
      </c>
      <c r="D6" s="4" t="s">
        <v>39</v>
      </c>
      <c r="E6" s="4" t="s">
        <v>40</v>
      </c>
      <c r="F6" s="5">
        <v>44244</v>
      </c>
      <c r="G6" s="5">
        <v>44245</v>
      </c>
      <c r="H6" s="4">
        <v>1</v>
      </c>
      <c r="I6" s="4">
        <v>1</v>
      </c>
      <c r="J6" s="4">
        <v>1</v>
      </c>
      <c r="K6" s="4" t="s">
        <v>28</v>
      </c>
      <c r="L6" s="4">
        <v>184</v>
      </c>
      <c r="M6" s="4">
        <v>184</v>
      </c>
      <c r="N6" s="4" t="s">
        <v>41</v>
      </c>
      <c r="O6" s="4" t="s">
        <v>30</v>
      </c>
      <c r="P6" s="4" t="s">
        <v>31</v>
      </c>
      <c r="Q6" s="4">
        <v>0</v>
      </c>
      <c r="R6" s="6">
        <v>44242</v>
      </c>
      <c r="S6" s="5">
        <v>44260</v>
      </c>
      <c r="T6" s="4" t="s">
        <v>32</v>
      </c>
      <c r="U6" s="4">
        <v>184</v>
      </c>
      <c r="V6" s="4">
        <v>0</v>
      </c>
      <c r="W6" s="4">
        <v>0</v>
      </c>
      <c r="X6" s="4">
        <v>1983573</v>
      </c>
    </row>
    <row r="7" s="4" customFormat="1" spans="1:24">
      <c r="A7" s="4">
        <v>14412171688</v>
      </c>
      <c r="B7" s="4" t="s">
        <v>24</v>
      </c>
      <c r="C7" s="4" t="s">
        <v>33</v>
      </c>
      <c r="D7" s="4" t="s">
        <v>39</v>
      </c>
      <c r="E7" s="4" t="s">
        <v>40</v>
      </c>
      <c r="F7" s="5">
        <v>44244</v>
      </c>
      <c r="G7" s="5">
        <v>44245</v>
      </c>
      <c r="H7" s="4">
        <v>1</v>
      </c>
      <c r="I7" s="4">
        <v>1</v>
      </c>
      <c r="J7" s="4">
        <v>1</v>
      </c>
      <c r="K7" s="4" t="s">
        <v>28</v>
      </c>
      <c r="L7" s="4">
        <v>-184</v>
      </c>
      <c r="M7" s="4">
        <v>-184</v>
      </c>
      <c r="N7" s="4" t="s">
        <v>41</v>
      </c>
      <c r="O7" s="4" t="s">
        <v>30</v>
      </c>
      <c r="P7" s="4" t="s">
        <v>31</v>
      </c>
      <c r="Q7" s="4">
        <v>0</v>
      </c>
      <c r="R7" s="6">
        <v>44242</v>
      </c>
      <c r="S7" s="5">
        <v>44260</v>
      </c>
      <c r="T7" s="4" t="s">
        <v>32</v>
      </c>
      <c r="U7" s="4">
        <v>-184</v>
      </c>
      <c r="V7" s="4">
        <v>0</v>
      </c>
      <c r="W7" s="4">
        <v>0</v>
      </c>
      <c r="X7" s="4">
        <v>1983573</v>
      </c>
    </row>
    <row r="8" s="4" customFormat="1" spans="1:24">
      <c r="A8" s="4">
        <v>14412997830</v>
      </c>
      <c r="B8" s="4" t="s">
        <v>24</v>
      </c>
      <c r="C8" s="4" t="s">
        <v>25</v>
      </c>
      <c r="D8" s="4" t="s">
        <v>42</v>
      </c>
      <c r="E8" s="4" t="s">
        <v>43</v>
      </c>
      <c r="F8" s="5">
        <v>44243</v>
      </c>
      <c r="G8" s="5">
        <v>44245</v>
      </c>
      <c r="H8" s="4">
        <v>1</v>
      </c>
      <c r="I8" s="4">
        <v>2</v>
      </c>
      <c r="J8" s="4">
        <v>2</v>
      </c>
      <c r="K8" s="4" t="s">
        <v>28</v>
      </c>
      <c r="L8" s="4">
        <v>618</v>
      </c>
      <c r="M8" s="4">
        <v>618</v>
      </c>
      <c r="N8" s="4" t="s">
        <v>44</v>
      </c>
      <c r="O8" s="4" t="s">
        <v>30</v>
      </c>
      <c r="P8" s="4" t="s">
        <v>31</v>
      </c>
      <c r="Q8" s="4">
        <v>0</v>
      </c>
      <c r="R8" s="6">
        <v>44243</v>
      </c>
      <c r="S8" s="5">
        <v>44260</v>
      </c>
      <c r="T8" s="4" t="s">
        <v>32</v>
      </c>
      <c r="U8" s="4">
        <v>618</v>
      </c>
      <c r="V8" s="4">
        <v>0</v>
      </c>
      <c r="W8" s="4">
        <v>0</v>
      </c>
      <c r="X8" s="4">
        <v>1983735</v>
      </c>
    </row>
    <row r="9" s="4" customFormat="1" spans="1:24">
      <c r="A9" s="4">
        <v>14414172161</v>
      </c>
      <c r="B9" s="4" t="s">
        <v>24</v>
      </c>
      <c r="C9" s="4" t="s">
        <v>25</v>
      </c>
      <c r="D9" s="4" t="s">
        <v>45</v>
      </c>
      <c r="E9" s="4" t="s">
        <v>46</v>
      </c>
      <c r="F9" s="5">
        <v>44244</v>
      </c>
      <c r="G9" s="5">
        <v>44245</v>
      </c>
      <c r="H9" s="4">
        <v>2</v>
      </c>
      <c r="I9" s="4">
        <v>1</v>
      </c>
      <c r="J9" s="4">
        <v>2</v>
      </c>
      <c r="K9" s="4" t="s">
        <v>28</v>
      </c>
      <c r="L9" s="4">
        <v>5948</v>
      </c>
      <c r="M9" s="4">
        <v>5948</v>
      </c>
      <c r="N9" s="4" t="s">
        <v>47</v>
      </c>
      <c r="O9" s="4" t="s">
        <v>30</v>
      </c>
      <c r="P9" s="4" t="s">
        <v>31</v>
      </c>
      <c r="Q9" s="4">
        <v>0</v>
      </c>
      <c r="R9" s="6">
        <v>44243</v>
      </c>
      <c r="S9" s="5">
        <v>44260</v>
      </c>
      <c r="T9" s="4" t="s">
        <v>32</v>
      </c>
      <c r="U9" s="4">
        <v>5948</v>
      </c>
      <c r="V9" s="4">
        <v>0</v>
      </c>
      <c r="W9" s="4">
        <v>0</v>
      </c>
      <c r="X9" s="4">
        <v>1983956</v>
      </c>
    </row>
    <row r="10" s="4" customFormat="1" spans="1:24">
      <c r="A10" s="4">
        <v>14414663137</v>
      </c>
      <c r="B10" s="4" t="s">
        <v>24</v>
      </c>
      <c r="C10" s="4" t="s">
        <v>25</v>
      </c>
      <c r="D10" s="4" t="s">
        <v>48</v>
      </c>
      <c r="E10" s="4" t="s">
        <v>49</v>
      </c>
      <c r="F10" s="5">
        <v>44244</v>
      </c>
      <c r="G10" s="5">
        <v>44245</v>
      </c>
      <c r="H10" s="4">
        <v>1</v>
      </c>
      <c r="I10" s="4">
        <v>1</v>
      </c>
      <c r="J10" s="4">
        <v>1</v>
      </c>
      <c r="K10" s="4" t="s">
        <v>28</v>
      </c>
      <c r="L10" s="4">
        <v>142</v>
      </c>
      <c r="M10" s="4">
        <v>142</v>
      </c>
      <c r="N10" s="4" t="s">
        <v>50</v>
      </c>
      <c r="O10" s="4" t="s">
        <v>30</v>
      </c>
      <c r="P10" s="4" t="s">
        <v>31</v>
      </c>
      <c r="Q10" s="4">
        <v>0</v>
      </c>
      <c r="R10" s="6">
        <v>44243</v>
      </c>
      <c r="S10" s="5">
        <v>44260</v>
      </c>
      <c r="T10" s="4" t="s">
        <v>32</v>
      </c>
      <c r="U10" s="4">
        <v>142</v>
      </c>
      <c r="V10" s="4">
        <v>0</v>
      </c>
      <c r="W10" s="4">
        <v>0</v>
      </c>
      <c r="X10" s="4">
        <v>1984166</v>
      </c>
    </row>
    <row r="11" s="4" customFormat="1" spans="1:23">
      <c r="A11" s="4">
        <v>14414894435</v>
      </c>
      <c r="B11" s="4" t="s">
        <v>24</v>
      </c>
      <c r="C11" s="4" t="s">
        <v>25</v>
      </c>
      <c r="D11" s="4" t="s">
        <v>51</v>
      </c>
      <c r="E11" s="4" t="s">
        <v>52</v>
      </c>
      <c r="F11" s="5">
        <v>44244</v>
      </c>
      <c r="G11" s="5">
        <v>44245</v>
      </c>
      <c r="H11" s="4">
        <v>1</v>
      </c>
      <c r="I11" s="4">
        <v>1</v>
      </c>
      <c r="J11" s="4">
        <v>1</v>
      </c>
      <c r="K11" s="4" t="s">
        <v>28</v>
      </c>
      <c r="L11" s="4">
        <v>987</v>
      </c>
      <c r="M11" s="4">
        <v>987</v>
      </c>
      <c r="N11" s="4" t="s">
        <v>53</v>
      </c>
      <c r="O11" s="4" t="s">
        <v>30</v>
      </c>
      <c r="P11" s="4" t="s">
        <v>31</v>
      </c>
      <c r="Q11" s="4">
        <v>0</v>
      </c>
      <c r="R11" s="6">
        <v>44243</v>
      </c>
      <c r="S11" s="5">
        <v>44260</v>
      </c>
      <c r="T11" s="4" t="s">
        <v>32</v>
      </c>
      <c r="U11" s="4">
        <v>987</v>
      </c>
      <c r="V11" s="4">
        <v>0</v>
      </c>
      <c r="W11" s="4">
        <v>0</v>
      </c>
    </row>
    <row r="12" s="4" customFormat="1" spans="1:24">
      <c r="A12" s="4">
        <v>14417097785</v>
      </c>
      <c r="B12" s="4" t="s">
        <v>24</v>
      </c>
      <c r="C12" s="4" t="s">
        <v>25</v>
      </c>
      <c r="D12" s="4" t="s">
        <v>54</v>
      </c>
      <c r="E12" s="4" t="s">
        <v>55</v>
      </c>
      <c r="F12" s="5">
        <v>44244</v>
      </c>
      <c r="G12" s="5">
        <v>44245</v>
      </c>
      <c r="H12" s="4">
        <v>1</v>
      </c>
      <c r="I12" s="4">
        <v>1</v>
      </c>
      <c r="J12" s="4">
        <v>1</v>
      </c>
      <c r="K12" s="4" t="s">
        <v>28</v>
      </c>
      <c r="L12" s="4">
        <v>893</v>
      </c>
      <c r="M12" s="4">
        <v>893</v>
      </c>
      <c r="N12" s="4" t="s">
        <v>56</v>
      </c>
      <c r="O12" s="4" t="s">
        <v>30</v>
      </c>
      <c r="P12" s="4" t="s">
        <v>31</v>
      </c>
      <c r="Q12" s="4">
        <v>0</v>
      </c>
      <c r="R12" s="6">
        <v>44243</v>
      </c>
      <c r="S12" s="5">
        <v>44260</v>
      </c>
      <c r="T12" s="4" t="s">
        <v>32</v>
      </c>
      <c r="U12" s="4">
        <v>893</v>
      </c>
      <c r="V12" s="4">
        <v>0</v>
      </c>
      <c r="W12" s="4">
        <v>0</v>
      </c>
      <c r="X12" s="4">
        <v>1984360</v>
      </c>
    </row>
    <row r="13" s="4" customFormat="1" spans="1:24">
      <c r="A13" s="4">
        <v>14418630784</v>
      </c>
      <c r="B13" s="4" t="s">
        <v>24</v>
      </c>
      <c r="C13" s="4" t="s">
        <v>25</v>
      </c>
      <c r="D13" s="4" t="s">
        <v>57</v>
      </c>
      <c r="E13" s="4" t="s">
        <v>58</v>
      </c>
      <c r="F13" s="5">
        <v>44244</v>
      </c>
      <c r="G13" s="5">
        <v>44245</v>
      </c>
      <c r="H13" s="4">
        <v>1</v>
      </c>
      <c r="I13" s="4">
        <v>1</v>
      </c>
      <c r="J13" s="4">
        <v>1</v>
      </c>
      <c r="K13" s="4" t="s">
        <v>28</v>
      </c>
      <c r="L13" s="4">
        <v>251</v>
      </c>
      <c r="M13" s="4">
        <v>251</v>
      </c>
      <c r="N13" s="4" t="s">
        <v>59</v>
      </c>
      <c r="O13" s="4" t="s">
        <v>30</v>
      </c>
      <c r="P13" s="4" t="s">
        <v>31</v>
      </c>
      <c r="Q13" s="4">
        <v>0</v>
      </c>
      <c r="R13" s="6">
        <v>44244</v>
      </c>
      <c r="S13" s="5">
        <v>44260</v>
      </c>
      <c r="T13" s="4" t="s">
        <v>32</v>
      </c>
      <c r="U13" s="4">
        <v>251</v>
      </c>
      <c r="V13" s="4">
        <v>0</v>
      </c>
      <c r="W13" s="4">
        <v>0</v>
      </c>
      <c r="X13" s="4">
        <v>1984602</v>
      </c>
    </row>
    <row r="14" s="4" customFormat="1" spans="1:24">
      <c r="A14" s="4">
        <v>14418723146</v>
      </c>
      <c r="B14" s="4" t="s">
        <v>24</v>
      </c>
      <c r="C14" s="4" t="s">
        <v>25</v>
      </c>
      <c r="D14" s="4" t="s">
        <v>60</v>
      </c>
      <c r="E14" s="4" t="s">
        <v>49</v>
      </c>
      <c r="F14" s="5">
        <v>44244</v>
      </c>
      <c r="G14" s="5">
        <v>44245</v>
      </c>
      <c r="H14" s="4">
        <v>1</v>
      </c>
      <c r="I14" s="4">
        <v>1</v>
      </c>
      <c r="J14" s="4">
        <v>1</v>
      </c>
      <c r="K14" s="4" t="s">
        <v>28</v>
      </c>
      <c r="L14" s="4">
        <v>166</v>
      </c>
      <c r="M14" s="4">
        <v>166</v>
      </c>
      <c r="N14" s="4" t="s">
        <v>61</v>
      </c>
      <c r="O14" s="4" t="s">
        <v>30</v>
      </c>
      <c r="P14" s="4" t="s">
        <v>31</v>
      </c>
      <c r="Q14" s="4">
        <v>0</v>
      </c>
      <c r="R14" s="6">
        <v>44244</v>
      </c>
      <c r="S14" s="5">
        <v>44260</v>
      </c>
      <c r="T14" s="4" t="s">
        <v>32</v>
      </c>
      <c r="U14" s="4">
        <v>166</v>
      </c>
      <c r="V14" s="4">
        <v>0</v>
      </c>
      <c r="W14" s="4">
        <v>0</v>
      </c>
      <c r="X14" s="4">
        <v>1984620</v>
      </c>
    </row>
    <row r="15" s="4" customFormat="1" spans="1:24">
      <c r="A15" s="4">
        <v>14419373187</v>
      </c>
      <c r="B15" s="4" t="s">
        <v>24</v>
      </c>
      <c r="C15" s="4" t="s">
        <v>25</v>
      </c>
      <c r="D15" s="4" t="s">
        <v>62</v>
      </c>
      <c r="E15" s="4" t="s">
        <v>63</v>
      </c>
      <c r="F15" s="5">
        <v>44244</v>
      </c>
      <c r="G15" s="5">
        <v>44245</v>
      </c>
      <c r="H15" s="4">
        <v>1</v>
      </c>
      <c r="I15" s="4">
        <v>1</v>
      </c>
      <c r="J15" s="4">
        <v>1</v>
      </c>
      <c r="K15" s="4" t="s">
        <v>28</v>
      </c>
      <c r="L15" s="4">
        <v>349</v>
      </c>
      <c r="M15" s="4">
        <v>349</v>
      </c>
      <c r="N15" s="4" t="s">
        <v>64</v>
      </c>
      <c r="O15" s="4" t="s">
        <v>30</v>
      </c>
      <c r="P15" s="4" t="s">
        <v>31</v>
      </c>
      <c r="Q15" s="4">
        <v>0</v>
      </c>
      <c r="R15" s="6">
        <v>44244</v>
      </c>
      <c r="S15" s="5">
        <v>44260</v>
      </c>
      <c r="T15" s="4" t="s">
        <v>32</v>
      </c>
      <c r="U15" s="4">
        <v>349</v>
      </c>
      <c r="V15" s="4">
        <v>0</v>
      </c>
      <c r="W15" s="4">
        <v>0</v>
      </c>
      <c r="X15" s="4">
        <v>1984716</v>
      </c>
    </row>
    <row r="16" s="4" customFormat="1" spans="1:23">
      <c r="A16" s="4">
        <v>14414894435</v>
      </c>
      <c r="B16" s="4" t="s">
        <v>24</v>
      </c>
      <c r="C16" s="4" t="s">
        <v>33</v>
      </c>
      <c r="D16" s="4" t="s">
        <v>51</v>
      </c>
      <c r="E16" s="4" t="s">
        <v>52</v>
      </c>
      <c r="F16" s="5">
        <v>44244</v>
      </c>
      <c r="G16" s="5">
        <v>44245</v>
      </c>
      <c r="H16" s="4">
        <v>1</v>
      </c>
      <c r="I16" s="4">
        <v>1</v>
      </c>
      <c r="J16" s="4">
        <v>1</v>
      </c>
      <c r="K16" s="4" t="s">
        <v>28</v>
      </c>
      <c r="L16" s="4">
        <v>-987</v>
      </c>
      <c r="M16" s="4">
        <v>-987</v>
      </c>
      <c r="N16" s="4" t="s">
        <v>53</v>
      </c>
      <c r="O16" s="4" t="s">
        <v>30</v>
      </c>
      <c r="P16" s="4" t="s">
        <v>31</v>
      </c>
      <c r="Q16" s="4">
        <v>0</v>
      </c>
      <c r="R16" s="6">
        <v>44243</v>
      </c>
      <c r="S16" s="5">
        <v>44260</v>
      </c>
      <c r="T16" s="4" t="s">
        <v>32</v>
      </c>
      <c r="U16" s="4">
        <v>-987</v>
      </c>
      <c r="V16" s="4">
        <v>0</v>
      </c>
      <c r="W16" s="4">
        <v>0</v>
      </c>
    </row>
    <row r="17" s="4" customFormat="1" spans="1:24">
      <c r="A17" s="4">
        <v>14419683972</v>
      </c>
      <c r="B17" s="4" t="s">
        <v>24</v>
      </c>
      <c r="C17" s="4" t="s">
        <v>25</v>
      </c>
      <c r="D17" s="4" t="s">
        <v>65</v>
      </c>
      <c r="E17" s="4" t="s">
        <v>27</v>
      </c>
      <c r="F17" s="5">
        <v>44244</v>
      </c>
      <c r="G17" s="5">
        <v>44245</v>
      </c>
      <c r="H17" s="4">
        <v>1</v>
      </c>
      <c r="I17" s="4">
        <v>1</v>
      </c>
      <c r="J17" s="4">
        <v>1</v>
      </c>
      <c r="K17" s="4" t="s">
        <v>28</v>
      </c>
      <c r="L17" s="4">
        <v>459</v>
      </c>
      <c r="M17" s="4">
        <v>459</v>
      </c>
      <c r="N17" s="4" t="s">
        <v>66</v>
      </c>
      <c r="O17" s="4" t="s">
        <v>30</v>
      </c>
      <c r="P17" s="4" t="s">
        <v>31</v>
      </c>
      <c r="Q17" s="4">
        <v>0</v>
      </c>
      <c r="R17" s="6">
        <v>44244</v>
      </c>
      <c r="S17" s="5">
        <v>44260</v>
      </c>
      <c r="T17" s="4" t="s">
        <v>32</v>
      </c>
      <c r="U17" s="4">
        <v>459</v>
      </c>
      <c r="V17" s="4">
        <v>0</v>
      </c>
      <c r="W17" s="4">
        <v>0</v>
      </c>
      <c r="X17" s="4">
        <v>1984778</v>
      </c>
    </row>
    <row r="18" s="4" customFormat="1" spans="1:24">
      <c r="A18" s="4">
        <v>14420038147</v>
      </c>
      <c r="B18" s="4" t="s">
        <v>24</v>
      </c>
      <c r="C18" s="4" t="s">
        <v>25</v>
      </c>
      <c r="D18" s="4" t="s">
        <v>67</v>
      </c>
      <c r="E18" s="4" t="s">
        <v>37</v>
      </c>
      <c r="F18" s="5">
        <v>44244</v>
      </c>
      <c r="G18" s="5">
        <v>44245</v>
      </c>
      <c r="H18" s="4">
        <v>1</v>
      </c>
      <c r="I18" s="4">
        <v>1</v>
      </c>
      <c r="J18" s="4">
        <v>1</v>
      </c>
      <c r="K18" s="4" t="s">
        <v>28</v>
      </c>
      <c r="L18" s="4">
        <v>108</v>
      </c>
      <c r="M18" s="4">
        <v>108</v>
      </c>
      <c r="N18" s="4" t="s">
        <v>68</v>
      </c>
      <c r="O18" s="4" t="s">
        <v>30</v>
      </c>
      <c r="P18" s="4" t="s">
        <v>31</v>
      </c>
      <c r="Q18" s="4">
        <v>0</v>
      </c>
      <c r="R18" s="6">
        <v>44244</v>
      </c>
      <c r="S18" s="5">
        <v>44260</v>
      </c>
      <c r="T18" s="4" t="s">
        <v>32</v>
      </c>
      <c r="U18" s="4">
        <v>108</v>
      </c>
      <c r="V18" s="4">
        <v>0</v>
      </c>
      <c r="W18" s="4">
        <v>0</v>
      </c>
      <c r="X18" s="4">
        <v>1984905</v>
      </c>
    </row>
    <row r="19" s="4" customFormat="1" spans="1:24">
      <c r="A19" s="4">
        <v>14420068033</v>
      </c>
      <c r="B19" s="4" t="s">
        <v>24</v>
      </c>
      <c r="C19" s="4" t="s">
        <v>25</v>
      </c>
      <c r="D19" s="4" t="s">
        <v>69</v>
      </c>
      <c r="E19" s="4" t="s">
        <v>70</v>
      </c>
      <c r="F19" s="5">
        <v>44244</v>
      </c>
      <c r="G19" s="5">
        <v>44245</v>
      </c>
      <c r="H19" s="4">
        <v>1</v>
      </c>
      <c r="I19" s="4">
        <v>1</v>
      </c>
      <c r="J19" s="4">
        <v>1</v>
      </c>
      <c r="K19" s="4" t="s">
        <v>28</v>
      </c>
      <c r="L19" s="4">
        <v>149</v>
      </c>
      <c r="M19" s="4">
        <v>149</v>
      </c>
      <c r="N19" s="4" t="s">
        <v>71</v>
      </c>
      <c r="O19" s="4" t="s">
        <v>30</v>
      </c>
      <c r="P19" s="4" t="s">
        <v>31</v>
      </c>
      <c r="Q19" s="4">
        <v>0</v>
      </c>
      <c r="R19" s="6">
        <v>44244</v>
      </c>
      <c r="S19" s="5">
        <v>44260</v>
      </c>
      <c r="T19" s="4" t="s">
        <v>32</v>
      </c>
      <c r="U19" s="4">
        <v>149</v>
      </c>
      <c r="V19" s="4">
        <v>0</v>
      </c>
      <c r="W19" s="4">
        <v>0</v>
      </c>
      <c r="X19" s="4">
        <v>1984916</v>
      </c>
    </row>
    <row r="20" s="4" customFormat="1" spans="1:24">
      <c r="A20" s="4">
        <v>14419683972</v>
      </c>
      <c r="B20" s="4" t="s">
        <v>24</v>
      </c>
      <c r="C20" s="4" t="s">
        <v>33</v>
      </c>
      <c r="D20" s="4" t="s">
        <v>65</v>
      </c>
      <c r="E20" s="4" t="s">
        <v>27</v>
      </c>
      <c r="F20" s="5">
        <v>44244</v>
      </c>
      <c r="G20" s="5">
        <v>44245</v>
      </c>
      <c r="H20" s="4">
        <v>1</v>
      </c>
      <c r="I20" s="4">
        <v>1</v>
      </c>
      <c r="J20" s="4">
        <v>1</v>
      </c>
      <c r="K20" s="4" t="s">
        <v>28</v>
      </c>
      <c r="L20" s="4">
        <v>-459</v>
      </c>
      <c r="M20" s="4">
        <v>-459</v>
      </c>
      <c r="N20" s="4" t="s">
        <v>66</v>
      </c>
      <c r="O20" s="4" t="s">
        <v>30</v>
      </c>
      <c r="P20" s="4" t="s">
        <v>31</v>
      </c>
      <c r="Q20" s="4">
        <v>0</v>
      </c>
      <c r="R20" s="6">
        <v>44244</v>
      </c>
      <c r="S20" s="5">
        <v>44260</v>
      </c>
      <c r="T20" s="4" t="s">
        <v>32</v>
      </c>
      <c r="U20" s="4">
        <v>-459</v>
      </c>
      <c r="V20" s="4">
        <v>0</v>
      </c>
      <c r="W20" s="4">
        <v>0</v>
      </c>
      <c r="X20" s="4">
        <v>1984778</v>
      </c>
    </row>
    <row r="21" s="4" customFormat="1" spans="1:24">
      <c r="A21" s="4">
        <v>14420367405</v>
      </c>
      <c r="B21" s="4" t="s">
        <v>24</v>
      </c>
      <c r="C21" s="4" t="s">
        <v>25</v>
      </c>
      <c r="D21" s="4" t="s">
        <v>72</v>
      </c>
      <c r="E21" s="4" t="s">
        <v>73</v>
      </c>
      <c r="F21" s="5">
        <v>44244</v>
      </c>
      <c r="G21" s="5">
        <v>44245</v>
      </c>
      <c r="H21" s="4">
        <v>1</v>
      </c>
      <c r="I21" s="4">
        <v>1</v>
      </c>
      <c r="J21" s="4">
        <v>1</v>
      </c>
      <c r="K21" s="4" t="s">
        <v>28</v>
      </c>
      <c r="L21" s="4">
        <v>387</v>
      </c>
      <c r="M21" s="4">
        <v>387</v>
      </c>
      <c r="N21" s="4" t="s">
        <v>74</v>
      </c>
      <c r="O21" s="4" t="s">
        <v>30</v>
      </c>
      <c r="P21" s="4" t="s">
        <v>31</v>
      </c>
      <c r="Q21" s="4">
        <v>0</v>
      </c>
      <c r="R21" s="6">
        <v>44244</v>
      </c>
      <c r="S21" s="5">
        <v>44260</v>
      </c>
      <c r="T21" s="4" t="s">
        <v>32</v>
      </c>
      <c r="U21" s="4">
        <v>387</v>
      </c>
      <c r="V21" s="4">
        <v>0</v>
      </c>
      <c r="W21" s="4">
        <v>0</v>
      </c>
      <c r="X21" s="4">
        <v>1985037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2"/>
  <sheetViews>
    <sheetView tabSelected="1" workbookViewId="0">
      <selection activeCell="D22" sqref="D22"/>
    </sheetView>
  </sheetViews>
  <sheetFormatPr defaultColWidth="9" defaultRowHeight="13.5"/>
  <cols>
    <col min="1" max="1" width="12.625" style="4"/>
    <col min="2" max="16366" width="9" style="4"/>
  </cols>
  <sheetData>
    <row r="1" s="4" customFormat="1" spans="1:11">
      <c r="A1" s="4" t="s">
        <v>0</v>
      </c>
      <c r="B1" s="4" t="s">
        <v>12</v>
      </c>
      <c r="K1" s="4" t="s">
        <v>75</v>
      </c>
    </row>
    <row r="2" s="4" customFormat="1" hidden="1" spans="1:11">
      <c r="A2" s="4">
        <v>14364209677</v>
      </c>
      <c r="B2" s="4">
        <v>0</v>
      </c>
      <c r="C2" s="4" t="str">
        <f>VLOOKUP(A2,HOP!A:H,8,0)</f>
        <v>0.00</v>
      </c>
      <c r="D2" s="4">
        <f>VLOOKUP(A2,HOP!A:B,2,0)</f>
        <v>1970655</v>
      </c>
      <c r="E2" s="4">
        <f>B2-C2</f>
        <v>0</v>
      </c>
      <c r="K2" s="4" t="str">
        <f>$K$1&amp;D2</f>
        <v>,1970655</v>
      </c>
    </row>
    <row r="3" s="4" customFormat="1" spans="1:11">
      <c r="A3" s="4">
        <v>14406500207</v>
      </c>
      <c r="B3" s="4">
        <v>1172</v>
      </c>
      <c r="C3" s="4" t="str">
        <f>VLOOKUP(A3,HOP!A:H,8,0)</f>
        <v>1172.00</v>
      </c>
      <c r="D3" s="4">
        <f>VLOOKUP(A3,HOP!A:B,2,0)</f>
        <v>1982419</v>
      </c>
      <c r="E3" s="4">
        <f>B3-C3</f>
        <v>0</v>
      </c>
      <c r="K3" s="4" t="str">
        <f>$K$1&amp;D3</f>
        <v>,1982419</v>
      </c>
    </row>
    <row r="4" s="4" customFormat="1" spans="1:11">
      <c r="A4" s="4">
        <v>14410313179</v>
      </c>
      <c r="B4" s="4">
        <v>250</v>
      </c>
      <c r="C4" s="4" t="str">
        <f>VLOOKUP(A4,HOP!A:H,8,0)</f>
        <v>250.00</v>
      </c>
      <c r="D4" s="4">
        <f>VLOOKUP(A4,HOP!A:B,2,0)</f>
        <v>1982921</v>
      </c>
      <c r="E4" s="4">
        <f>B4-C4</f>
        <v>0</v>
      </c>
      <c r="K4" s="4" t="str">
        <f>$K$1&amp;D4</f>
        <v>,1982921</v>
      </c>
    </row>
    <row r="5" s="4" customFormat="1" hidden="1" spans="1:11">
      <c r="A5" s="4">
        <v>14412171688</v>
      </c>
      <c r="B5" s="4">
        <v>0</v>
      </c>
      <c r="C5" s="4" t="str">
        <f>VLOOKUP(A5,HOP!A:H,8,0)</f>
        <v>0.00</v>
      </c>
      <c r="D5" s="4">
        <f>VLOOKUP(A5,HOP!A:B,2,0)</f>
        <v>1983573</v>
      </c>
      <c r="E5" s="4">
        <f>B5-C5</f>
        <v>0</v>
      </c>
      <c r="K5" s="4" t="str">
        <f>$K$1&amp;D5</f>
        <v>,1983573</v>
      </c>
    </row>
    <row r="6" s="4" customFormat="1" spans="1:11">
      <c r="A6" s="4">
        <v>14412997830</v>
      </c>
      <c r="B6" s="4">
        <v>618</v>
      </c>
      <c r="C6" s="4" t="str">
        <f>VLOOKUP(A6,HOP!A:H,8,0)</f>
        <v>618.00</v>
      </c>
      <c r="D6" s="4">
        <f>VLOOKUP(A6,HOP!A:B,2,0)</f>
        <v>1983735</v>
      </c>
      <c r="E6" s="4">
        <f t="shared" ref="E6:E19" si="0">B6-C6</f>
        <v>0</v>
      </c>
      <c r="K6" s="4" t="str">
        <f t="shared" ref="K6:K19" si="1">$K$1&amp;D6</f>
        <v>,1983735</v>
      </c>
    </row>
    <row r="7" s="4" customFormat="1" spans="1:11">
      <c r="A7" s="4">
        <v>14414172161</v>
      </c>
      <c r="B7" s="4">
        <v>5948</v>
      </c>
      <c r="C7" s="4" t="str">
        <f>VLOOKUP(A7,HOP!A:H,8,0)</f>
        <v>5948.00</v>
      </c>
      <c r="D7" s="4">
        <f>VLOOKUP(A7,HOP!A:B,2,0)</f>
        <v>1983956</v>
      </c>
      <c r="E7" s="4">
        <f t="shared" si="0"/>
        <v>0</v>
      </c>
      <c r="K7" s="4" t="str">
        <f t="shared" si="1"/>
        <v>,1983956</v>
      </c>
    </row>
    <row r="8" s="4" customFormat="1" spans="1:11">
      <c r="A8" s="4">
        <v>14414663137</v>
      </c>
      <c r="B8" s="4">
        <v>142</v>
      </c>
      <c r="C8" s="4" t="str">
        <f>VLOOKUP(A8,HOP!A:H,8,0)</f>
        <v>142.00</v>
      </c>
      <c r="D8" s="4">
        <f>VLOOKUP(A8,HOP!A:B,2,0)</f>
        <v>1984166</v>
      </c>
      <c r="E8" s="4">
        <f t="shared" si="0"/>
        <v>0</v>
      </c>
      <c r="K8" s="4" t="str">
        <f t="shared" si="1"/>
        <v>,1984166</v>
      </c>
    </row>
    <row r="9" s="4" customFormat="1" hidden="1" spans="1:11">
      <c r="A9" s="4">
        <v>14414894435</v>
      </c>
      <c r="B9" s="4">
        <v>0</v>
      </c>
      <c r="C9" s="4" t="str">
        <f>VLOOKUP(A9,HOP!A:H,8,0)</f>
        <v>0.00</v>
      </c>
      <c r="D9" s="4">
        <f>VLOOKUP(A9,HOP!A:B,2,0)</f>
        <v>1984272</v>
      </c>
      <c r="E9" s="4">
        <f t="shared" si="0"/>
        <v>0</v>
      </c>
      <c r="K9" s="4" t="str">
        <f t="shared" si="1"/>
        <v>,1984272</v>
      </c>
    </row>
    <row r="10" s="4" customFormat="1" spans="1:11">
      <c r="A10" s="4">
        <v>14417097785</v>
      </c>
      <c r="B10" s="4">
        <v>893</v>
      </c>
      <c r="C10" s="4" t="str">
        <f>VLOOKUP(A10,HOP!A:H,8,0)</f>
        <v>893.00</v>
      </c>
      <c r="D10" s="4">
        <f>VLOOKUP(A10,HOP!A:B,2,0)</f>
        <v>1984360</v>
      </c>
      <c r="E10" s="4">
        <f t="shared" si="0"/>
        <v>0</v>
      </c>
      <c r="K10" s="4" t="str">
        <f t="shared" si="1"/>
        <v>,1984360</v>
      </c>
    </row>
    <row r="11" s="4" customFormat="1" spans="1:11">
      <c r="A11" s="4">
        <v>14418630784</v>
      </c>
      <c r="B11" s="4">
        <v>251</v>
      </c>
      <c r="C11" s="4" t="str">
        <f>VLOOKUP(A11,HOP!A:H,8,0)</f>
        <v>251.00</v>
      </c>
      <c r="D11" s="4">
        <f>VLOOKUP(A11,HOP!A:B,2,0)</f>
        <v>1984602</v>
      </c>
      <c r="E11" s="4">
        <f t="shared" si="0"/>
        <v>0</v>
      </c>
      <c r="K11" s="4" t="str">
        <f t="shared" si="1"/>
        <v>,1984602</v>
      </c>
    </row>
    <row r="12" s="4" customFormat="1" spans="1:11">
      <c r="A12" s="4">
        <v>14418723146</v>
      </c>
      <c r="B12" s="4">
        <v>166</v>
      </c>
      <c r="C12" s="4" t="str">
        <f>VLOOKUP(A12,HOP!A:H,8,0)</f>
        <v>166.00</v>
      </c>
      <c r="D12" s="4">
        <f>VLOOKUP(A12,HOP!A:B,2,0)</f>
        <v>1984620</v>
      </c>
      <c r="E12" s="4">
        <f t="shared" si="0"/>
        <v>0</v>
      </c>
      <c r="K12" s="4" t="str">
        <f t="shared" si="1"/>
        <v>,1984620</v>
      </c>
    </row>
    <row r="13" s="4" customFormat="1" spans="1:11">
      <c r="A13" s="4">
        <v>14419373187</v>
      </c>
      <c r="B13" s="4">
        <v>349</v>
      </c>
      <c r="C13" s="4" t="str">
        <f>VLOOKUP(A13,HOP!A:H,8,0)</f>
        <v>349.00</v>
      </c>
      <c r="D13" s="4">
        <f>VLOOKUP(A13,HOP!A:B,2,0)</f>
        <v>1984716</v>
      </c>
      <c r="E13" s="4">
        <f t="shared" si="0"/>
        <v>0</v>
      </c>
      <c r="K13" s="4" t="str">
        <f t="shared" si="1"/>
        <v>,1984716</v>
      </c>
    </row>
    <row r="14" s="4" customFormat="1" hidden="1" spans="1:11">
      <c r="A14" s="4">
        <v>14419683972</v>
      </c>
      <c r="B14" s="4">
        <v>0</v>
      </c>
      <c r="C14" s="4" t="str">
        <f>VLOOKUP(A14,HOP!A:H,8,0)</f>
        <v>0.00</v>
      </c>
      <c r="D14" s="4">
        <f>VLOOKUP(A14,HOP!A:B,2,0)</f>
        <v>1984778</v>
      </c>
      <c r="E14" s="4">
        <f>B14-C14</f>
        <v>0</v>
      </c>
      <c r="K14" s="4" t="str">
        <f>$K$1&amp;D14</f>
        <v>,1984778</v>
      </c>
    </row>
    <row r="15" s="4" customFormat="1" spans="1:11">
      <c r="A15" s="4">
        <v>14420038147</v>
      </c>
      <c r="B15" s="4">
        <v>108</v>
      </c>
      <c r="C15" s="4" t="str">
        <f>VLOOKUP(A15,HOP!A:H,8,0)</f>
        <v>108.00</v>
      </c>
      <c r="D15" s="4">
        <f>VLOOKUP(A15,HOP!A:B,2,0)</f>
        <v>1984905</v>
      </c>
      <c r="E15" s="4">
        <f>B15-C15</f>
        <v>0</v>
      </c>
      <c r="K15" s="4" t="str">
        <f>$K$1&amp;D15</f>
        <v>,1984905</v>
      </c>
    </row>
    <row r="16" s="4" customFormat="1" spans="1:11">
      <c r="A16" s="4">
        <v>14420068033</v>
      </c>
      <c r="B16" s="4">
        <v>149</v>
      </c>
      <c r="C16" s="4" t="str">
        <f>VLOOKUP(A16,HOP!A:H,8,0)</f>
        <v>149.00</v>
      </c>
      <c r="D16" s="4">
        <f>VLOOKUP(A16,HOP!A:B,2,0)</f>
        <v>1984916</v>
      </c>
      <c r="E16" s="4">
        <f>B16-C16</f>
        <v>0</v>
      </c>
      <c r="K16" s="4" t="str">
        <f>$K$1&amp;D16</f>
        <v>,1984916</v>
      </c>
    </row>
    <row r="17" s="4" customFormat="1" spans="1:11">
      <c r="A17" s="4">
        <v>14420367405</v>
      </c>
      <c r="B17" s="4">
        <v>387</v>
      </c>
      <c r="C17" s="4" t="str">
        <f>VLOOKUP(A17,HOP!A:H,8,0)</f>
        <v>387.00</v>
      </c>
      <c r="D17" s="4">
        <f>VLOOKUP(A17,HOP!A:B,2,0)</f>
        <v>1985037</v>
      </c>
      <c r="E17" s="4">
        <f>B17-C17</f>
        <v>0</v>
      </c>
      <c r="K17" s="4" t="str">
        <f>$K$1&amp;D17</f>
        <v>,1985037</v>
      </c>
    </row>
    <row r="19" spans="2:2">
      <c r="B19" s="4">
        <f>SUM(B2:B18)</f>
        <v>10433</v>
      </c>
    </row>
    <row r="21" spans="1:1">
      <c r="A21" s="4" t="s">
        <v>76</v>
      </c>
    </row>
    <row r="22" spans="1:1">
      <c r="A22" s="4" t="s">
        <v>77</v>
      </c>
    </row>
  </sheetData>
  <autoFilter ref="A1:P17">
    <filterColumn colId="1">
      <filters>
        <filter val="250"/>
        <filter val="251"/>
        <filter val="142"/>
        <filter val="1172"/>
        <filter val="893"/>
        <filter val="166"/>
        <filter val="387"/>
        <filter val="108"/>
        <filter val="618"/>
        <filter val="5948"/>
        <filter val="149"/>
        <filter val="34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C27" sqref="C27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78</v>
      </c>
      <c r="B1" s="2" t="s">
        <v>79</v>
      </c>
      <c r="C1" s="2" t="s">
        <v>80</v>
      </c>
      <c r="D1" s="2" t="s">
        <v>81</v>
      </c>
      <c r="E1" s="2" t="s">
        <v>5</v>
      </c>
      <c r="F1" s="2" t="s">
        <v>82</v>
      </c>
      <c r="G1" s="2" t="s">
        <v>83</v>
      </c>
      <c r="H1" s="2" t="s">
        <v>84</v>
      </c>
      <c r="I1" s="2" t="s">
        <v>85</v>
      </c>
      <c r="J1" s="2" t="s">
        <v>86</v>
      </c>
      <c r="K1" s="2" t="s">
        <v>17</v>
      </c>
    </row>
    <row r="2" s="1" customFormat="1" ht="20" customHeight="1" spans="1:11">
      <c r="A2" s="3">
        <v>14420367405</v>
      </c>
      <c r="B2" s="3">
        <v>1985037</v>
      </c>
      <c r="C2" s="2" t="s">
        <v>87</v>
      </c>
      <c r="D2" s="2" t="s">
        <v>74</v>
      </c>
      <c r="E2" s="2" t="s">
        <v>88</v>
      </c>
      <c r="F2" s="2" t="s">
        <v>89</v>
      </c>
      <c r="G2" s="2" t="s">
        <v>90</v>
      </c>
      <c r="H2" s="2" t="s">
        <v>91</v>
      </c>
      <c r="I2" s="2" t="s">
        <v>74</v>
      </c>
      <c r="J2" s="2" t="s">
        <v>92</v>
      </c>
      <c r="K2" s="2" t="s">
        <v>93</v>
      </c>
    </row>
    <row r="3" s="1" customFormat="1" ht="20" customHeight="1" spans="1:11">
      <c r="A3" s="3">
        <v>14420068033</v>
      </c>
      <c r="B3" s="3">
        <v>1984916</v>
      </c>
      <c r="C3" s="2" t="s">
        <v>94</v>
      </c>
      <c r="D3" s="2" t="s">
        <v>71</v>
      </c>
      <c r="E3" s="2" t="s">
        <v>88</v>
      </c>
      <c r="F3" s="2" t="s">
        <v>89</v>
      </c>
      <c r="G3" s="2" t="s">
        <v>90</v>
      </c>
      <c r="H3" s="2" t="s">
        <v>95</v>
      </c>
      <c r="I3" s="2" t="s">
        <v>71</v>
      </c>
      <c r="J3" s="2" t="s">
        <v>92</v>
      </c>
      <c r="K3" s="2" t="s">
        <v>96</v>
      </c>
    </row>
    <row r="4" s="1" customFormat="1" ht="20" customHeight="1" spans="1:11">
      <c r="A4" s="3">
        <v>14420038147</v>
      </c>
      <c r="B4" s="3">
        <v>1984905</v>
      </c>
      <c r="C4" s="2" t="s">
        <v>97</v>
      </c>
      <c r="D4" s="2" t="s">
        <v>68</v>
      </c>
      <c r="E4" s="2" t="s">
        <v>88</v>
      </c>
      <c r="F4" s="2" t="s">
        <v>89</v>
      </c>
      <c r="G4" s="2" t="s">
        <v>90</v>
      </c>
      <c r="H4" s="2" t="s">
        <v>98</v>
      </c>
      <c r="I4" s="2" t="s">
        <v>68</v>
      </c>
      <c r="J4" s="2" t="s">
        <v>92</v>
      </c>
      <c r="K4" s="2" t="s">
        <v>99</v>
      </c>
    </row>
    <row r="5" s="1" customFormat="1" ht="20" customHeight="1" spans="1:11">
      <c r="A5" s="3">
        <v>14419683972</v>
      </c>
      <c r="B5" s="3">
        <v>1984778</v>
      </c>
      <c r="C5" s="2" t="s">
        <v>100</v>
      </c>
      <c r="D5" s="2" t="s">
        <v>66</v>
      </c>
      <c r="E5" s="2" t="s">
        <v>88</v>
      </c>
      <c r="F5" s="2" t="s">
        <v>89</v>
      </c>
      <c r="G5" s="2" t="s">
        <v>90</v>
      </c>
      <c r="H5" s="2" t="s">
        <v>101</v>
      </c>
      <c r="I5" s="2" t="s">
        <v>66</v>
      </c>
      <c r="J5" s="2" t="s">
        <v>92</v>
      </c>
      <c r="K5" s="2" t="s">
        <v>102</v>
      </c>
    </row>
    <row r="6" s="1" customFormat="1" ht="20" customHeight="1" spans="1:11">
      <c r="A6" s="3">
        <v>14419373187</v>
      </c>
      <c r="B6" s="3">
        <v>1984716</v>
      </c>
      <c r="C6" s="2" t="s">
        <v>103</v>
      </c>
      <c r="D6" s="2" t="s">
        <v>104</v>
      </c>
      <c r="E6" s="2" t="s">
        <v>88</v>
      </c>
      <c r="F6" s="2" t="s">
        <v>89</v>
      </c>
      <c r="G6" s="2" t="s">
        <v>90</v>
      </c>
      <c r="H6" s="2" t="s">
        <v>105</v>
      </c>
      <c r="I6" s="2" t="s">
        <v>106</v>
      </c>
      <c r="J6" s="2" t="s">
        <v>92</v>
      </c>
      <c r="K6" s="2" t="s">
        <v>107</v>
      </c>
    </row>
    <row r="7" s="1" customFormat="1" ht="20" customHeight="1" spans="1:11">
      <c r="A7" s="3">
        <v>14418723146</v>
      </c>
      <c r="B7" s="3">
        <v>1984620</v>
      </c>
      <c r="C7" s="2" t="s">
        <v>108</v>
      </c>
      <c r="D7" s="2" t="s">
        <v>61</v>
      </c>
      <c r="E7" s="2" t="s">
        <v>88</v>
      </c>
      <c r="F7" s="2" t="s">
        <v>89</v>
      </c>
      <c r="G7" s="2" t="s">
        <v>90</v>
      </c>
      <c r="H7" s="2" t="s">
        <v>109</v>
      </c>
      <c r="I7" s="2" t="s">
        <v>61</v>
      </c>
      <c r="J7" s="2" t="s">
        <v>92</v>
      </c>
      <c r="K7" s="2" t="s">
        <v>110</v>
      </c>
    </row>
    <row r="8" s="1" customFormat="1" ht="20" customHeight="1" spans="1:11">
      <c r="A8" s="3">
        <v>14418630784</v>
      </c>
      <c r="B8" s="3">
        <v>1984602</v>
      </c>
      <c r="C8" s="2" t="s">
        <v>111</v>
      </c>
      <c r="D8" s="2" t="s">
        <v>59</v>
      </c>
      <c r="E8" s="2" t="s">
        <v>88</v>
      </c>
      <c r="F8" s="2" t="s">
        <v>89</v>
      </c>
      <c r="G8" s="2" t="s">
        <v>90</v>
      </c>
      <c r="H8" s="2" t="s">
        <v>112</v>
      </c>
      <c r="I8" s="2" t="s">
        <v>59</v>
      </c>
      <c r="J8" s="2" t="s">
        <v>92</v>
      </c>
      <c r="K8" s="2" t="s">
        <v>113</v>
      </c>
    </row>
    <row r="9" s="1" customFormat="1" ht="20" customHeight="1" spans="1:11">
      <c r="A9" s="3">
        <v>14417097785</v>
      </c>
      <c r="B9" s="3">
        <v>1984360</v>
      </c>
      <c r="C9" s="2" t="s">
        <v>114</v>
      </c>
      <c r="D9" s="2" t="s">
        <v>56</v>
      </c>
      <c r="E9" s="2" t="s">
        <v>88</v>
      </c>
      <c r="F9" s="2" t="s">
        <v>89</v>
      </c>
      <c r="G9" s="2" t="s">
        <v>90</v>
      </c>
      <c r="H9" s="2" t="s">
        <v>115</v>
      </c>
      <c r="I9" s="2" t="s">
        <v>56</v>
      </c>
      <c r="J9" s="2" t="s">
        <v>92</v>
      </c>
      <c r="K9" s="2" t="s">
        <v>116</v>
      </c>
    </row>
    <row r="10" s="1" customFormat="1" ht="20" customHeight="1" spans="1:11">
      <c r="A10" s="3">
        <v>14414894435</v>
      </c>
      <c r="B10" s="3">
        <v>1984272</v>
      </c>
      <c r="C10" s="2" t="s">
        <v>117</v>
      </c>
      <c r="D10" s="2" t="s">
        <v>53</v>
      </c>
      <c r="E10" s="2" t="s">
        <v>88</v>
      </c>
      <c r="F10" s="2" t="s">
        <v>89</v>
      </c>
      <c r="G10" s="2" t="s">
        <v>90</v>
      </c>
      <c r="H10" s="2" t="s">
        <v>101</v>
      </c>
      <c r="I10" s="2" t="s">
        <v>53</v>
      </c>
      <c r="J10" s="2" t="s">
        <v>92</v>
      </c>
      <c r="K10" s="2" t="s">
        <v>118</v>
      </c>
    </row>
    <row r="11" s="1" customFormat="1" ht="20" customHeight="1" spans="1:11">
      <c r="A11" s="3">
        <v>14414663137</v>
      </c>
      <c r="B11" s="3">
        <v>1984166</v>
      </c>
      <c r="C11" s="2" t="s">
        <v>119</v>
      </c>
      <c r="D11" s="2" t="s">
        <v>50</v>
      </c>
      <c r="E11" s="2" t="s">
        <v>88</v>
      </c>
      <c r="F11" s="2" t="s">
        <v>89</v>
      </c>
      <c r="G11" s="2" t="s">
        <v>90</v>
      </c>
      <c r="H11" s="2" t="s">
        <v>120</v>
      </c>
      <c r="I11" s="2" t="s">
        <v>50</v>
      </c>
      <c r="J11" s="2" t="s">
        <v>92</v>
      </c>
      <c r="K11" s="2" t="s">
        <v>121</v>
      </c>
    </row>
    <row r="12" s="1" customFormat="1" ht="20" customHeight="1" spans="1:11">
      <c r="A12" s="3">
        <v>14414172161</v>
      </c>
      <c r="B12" s="3">
        <v>1983956</v>
      </c>
      <c r="C12" s="2" t="s">
        <v>122</v>
      </c>
      <c r="D12" s="2" t="s">
        <v>123</v>
      </c>
      <c r="E12" s="2" t="s">
        <v>88</v>
      </c>
      <c r="F12" s="2" t="s">
        <v>89</v>
      </c>
      <c r="G12" s="2" t="s">
        <v>90</v>
      </c>
      <c r="H12" s="2" t="s">
        <v>124</v>
      </c>
      <c r="I12" s="2" t="s">
        <v>106</v>
      </c>
      <c r="J12" s="2" t="s">
        <v>92</v>
      </c>
      <c r="K12" s="2" t="s">
        <v>125</v>
      </c>
    </row>
    <row r="13" s="1" customFormat="1" ht="20" customHeight="1" spans="1:11">
      <c r="A13" s="3">
        <v>14412997830</v>
      </c>
      <c r="B13" s="3">
        <v>1983735</v>
      </c>
      <c r="C13" s="2" t="s">
        <v>126</v>
      </c>
      <c r="D13" s="2" t="s">
        <v>127</v>
      </c>
      <c r="E13" s="2" t="s">
        <v>128</v>
      </c>
      <c r="F13" s="2" t="s">
        <v>89</v>
      </c>
      <c r="G13" s="2" t="s">
        <v>90</v>
      </c>
      <c r="H13" s="2" t="s">
        <v>129</v>
      </c>
      <c r="I13" s="2" t="s">
        <v>106</v>
      </c>
      <c r="J13" s="2" t="s">
        <v>92</v>
      </c>
      <c r="K13" s="2" t="s">
        <v>130</v>
      </c>
    </row>
    <row r="14" s="1" customFormat="1" ht="20" customHeight="1" spans="1:11">
      <c r="A14" s="3">
        <v>14412171688</v>
      </c>
      <c r="B14" s="3">
        <v>1983573</v>
      </c>
      <c r="C14" s="2" t="s">
        <v>131</v>
      </c>
      <c r="D14" s="2" t="s">
        <v>41</v>
      </c>
      <c r="E14" s="2" t="s">
        <v>88</v>
      </c>
      <c r="F14" s="2" t="s">
        <v>89</v>
      </c>
      <c r="G14" s="2" t="s">
        <v>90</v>
      </c>
      <c r="H14" s="2" t="s">
        <v>101</v>
      </c>
      <c r="I14" s="2" t="s">
        <v>41</v>
      </c>
      <c r="J14" s="2" t="s">
        <v>92</v>
      </c>
      <c r="K14" s="2" t="s">
        <v>132</v>
      </c>
    </row>
    <row r="15" s="1" customFormat="1" ht="20" customHeight="1" spans="1:11">
      <c r="A15" s="3">
        <v>14410313179</v>
      </c>
      <c r="B15" s="3">
        <v>1982921</v>
      </c>
      <c r="C15" s="2" t="s">
        <v>133</v>
      </c>
      <c r="D15" s="2" t="s">
        <v>38</v>
      </c>
      <c r="E15" s="2" t="s">
        <v>128</v>
      </c>
      <c r="F15" s="2" t="s">
        <v>89</v>
      </c>
      <c r="G15" s="2" t="s">
        <v>90</v>
      </c>
      <c r="H15" s="2" t="s">
        <v>134</v>
      </c>
      <c r="I15" s="2" t="s">
        <v>38</v>
      </c>
      <c r="J15" s="2" t="s">
        <v>92</v>
      </c>
      <c r="K15" s="2" t="s">
        <v>135</v>
      </c>
    </row>
    <row r="16" s="1" customFormat="1" ht="20" customHeight="1" spans="1:11">
      <c r="A16" s="3">
        <v>14406500207</v>
      </c>
      <c r="B16" s="3">
        <v>1982419</v>
      </c>
      <c r="C16" s="2" t="s">
        <v>136</v>
      </c>
      <c r="D16" s="2" t="s">
        <v>35</v>
      </c>
      <c r="E16" s="2" t="s">
        <v>128</v>
      </c>
      <c r="F16" s="2" t="s">
        <v>89</v>
      </c>
      <c r="G16" s="2" t="s">
        <v>90</v>
      </c>
      <c r="H16" s="2" t="s">
        <v>137</v>
      </c>
      <c r="I16" s="2" t="s">
        <v>138</v>
      </c>
      <c r="J16" s="2" t="s">
        <v>92</v>
      </c>
      <c r="K16" s="2" t="s">
        <v>139</v>
      </c>
    </row>
    <row r="17" s="1" customFormat="1" ht="20" customHeight="1" spans="1:11">
      <c r="A17" s="3">
        <v>14364209677</v>
      </c>
      <c r="B17" s="3">
        <v>1970655</v>
      </c>
      <c r="C17" s="2" t="s">
        <v>140</v>
      </c>
      <c r="D17" s="2" t="s">
        <v>29</v>
      </c>
      <c r="E17" s="2" t="s">
        <v>88</v>
      </c>
      <c r="F17" s="2" t="s">
        <v>89</v>
      </c>
      <c r="G17" s="2" t="s">
        <v>90</v>
      </c>
      <c r="H17" s="2" t="s">
        <v>101</v>
      </c>
      <c r="I17" s="2" t="s">
        <v>29</v>
      </c>
      <c r="J17" s="2" t="s">
        <v>92</v>
      </c>
      <c r="K17" s="2" t="s">
        <v>141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2021-03-05T02:22:10Z</dcterms:created>
  <dcterms:modified xsi:type="dcterms:W3CDTF">2021-03-05T03:12:01Z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