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对账!$A$1:$P$43</definedName>
  </definedNames>
  <calcPr calcId="144525"/>
</workbook>
</file>

<file path=xl/sharedStrings.xml><?xml version="1.0" encoding="utf-8"?>
<sst xmlns="http://schemas.openxmlformats.org/spreadsheetml/2006/main" count="859" uniqueCount="274">
  <si>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</si>
  <si>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</si>
  <si>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</si>
  <si>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</si>
  <si>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</si>
  <si>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</si>
  <si>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</si>
  <si>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</si>
  <si>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</si>
  <si>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</si>
  <si>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</si>
  <si>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</si>
  <si>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</si>
  <si>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</si>
  <si>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</si>
  <si>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</si>
  <si>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</si>
  <si>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</si>
  <si>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</si>
  <si>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</si>
  <si>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</si>
  <si>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</si>
  <si>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</si>
  <si>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</si>
  <si>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</si>
  <si>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</si>
  <si>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[北京]7天连锁酒店(北京清河永泰庄地铁站店)(69311159)</t>
  </si>
  <si>
    <t>自主双床房&lt;内宾&gt;&lt;双人入住&gt;&lt;预付&gt;&lt;无早&gt;</t>
  </si>
  <si>
    <t>CNY</t>
  </si>
  <si>
    <t>宋国舜</t>
  </si>
  <si>
    <t>CA363210306CNY</t>
  </si>
  <si>
    <t>未提现</t>
  </si>
  <si>
    <t>携程开票</t>
  </si>
  <si>
    <t>取消</t>
  </si>
  <si>
    <t>[北京]北京四季酒店(24851632)</t>
  </si>
  <si>
    <t>行政客房&lt;内宾&gt;&lt;双人入住&gt;&lt;预付&gt;&lt;双早&gt;</t>
  </si>
  <si>
    <t>刘洁</t>
  </si>
  <si>
    <t>[简阳]简阳三岔湖长岛天堂洲际酒店(68394317)</t>
  </si>
  <si>
    <t>高级大床房&lt;内宾&gt;&lt;双人入住&gt;&lt;预付&gt;&lt;双早&gt;</t>
  </si>
  <si>
    <t>谭光辉</t>
  </si>
  <si>
    <t>[广州]广州远洋宾馆(67318547)</t>
  </si>
  <si>
    <t>公寓套房&lt;内宾&gt;&lt;双人入住&gt;&lt;预付&gt;&lt;双早&gt;</t>
  </si>
  <si>
    <t>刘静</t>
  </si>
  <si>
    <t>[公安]麗枫酒店(公安大润发生活广场店)(70183708)</t>
  </si>
  <si>
    <t>豪华大床房&lt;内宾&gt;&lt;双人入住&gt;&lt;预付&gt;&lt;无早&gt;</t>
  </si>
  <si>
    <t>蒋梓涵</t>
  </si>
  <si>
    <t>郭元玉</t>
  </si>
  <si>
    <t>[成都]成都雅诗阁来福士服务公寓(9875397)</t>
  </si>
  <si>
    <t>一房豪华行政套房&lt;内宾&gt;&lt;双人入住&gt;&lt;预付&gt;&lt;双早&gt;</t>
  </si>
  <si>
    <t>李娜</t>
  </si>
  <si>
    <t>[厦门]厦门国际会议中心酒店(67322689)</t>
  </si>
  <si>
    <t>高级海景双床房&lt;内宾&gt;&lt;双人入住&gt;&lt;预付&gt;&lt;双早&gt;</t>
  </si>
  <si>
    <t>代维</t>
  </si>
  <si>
    <t>[香港]香港港岛海逸君绰酒店(Harbour Grand Hong Kong)(17081023)</t>
  </si>
  <si>
    <t>高级海景客房&lt;内宾&gt;&lt;双人入住&gt;&lt;预付&gt;&lt;无早&gt;</t>
  </si>
  <si>
    <t>Wang/Lin</t>
  </si>
  <si>
    <t>[台山]台山古丽精品酒店(69311871)</t>
  </si>
  <si>
    <t>胡艺薰</t>
  </si>
  <si>
    <t>[天津]7天连锁酒店(天津滨海新区区政府店)(69318868)</t>
  </si>
  <si>
    <t>自主大床房&lt;内宾&gt;&lt;双人入住&gt;&lt;预付&gt;&lt;无早&gt;</t>
  </si>
  <si>
    <t>张静</t>
  </si>
  <si>
    <t>[贵阳]7天连锁酒店(贵阳文昌阁店)(67322195)</t>
  </si>
  <si>
    <t>吴攀攀</t>
  </si>
  <si>
    <t>[成都]成都凯宾斯基饭店(68263726)</t>
  </si>
  <si>
    <t>高级双床间&lt;内宾&gt;&lt;双人入住&gt;&lt;预付&gt;&lt;双早&gt;</t>
  </si>
  <si>
    <t>时爱民,吴佑德,张素琼</t>
  </si>
  <si>
    <t>[义乌]义乌香格里拉大酒店(27448658)</t>
  </si>
  <si>
    <t>俞博</t>
  </si>
  <si>
    <t>[北京]7天优品酒店(北京花园桥地铁站店)(68299720)</t>
  </si>
  <si>
    <t>优品大床房&lt;内宾&gt;&lt;双人入住&gt;&lt;预付&gt;&lt;无早&gt;</t>
  </si>
  <si>
    <t>苏作甜</t>
  </si>
  <si>
    <t>[乌鲁木齐]IU酒店(乌鲁木齐铁路局西单商场地铁站店)(69305928)</t>
  </si>
  <si>
    <t>小U·超级大床房&lt;内宾&gt;&lt;双人入住&gt;&lt;预付&gt;&lt;无早&gt;</t>
  </si>
  <si>
    <t>韩玉清</t>
  </si>
  <si>
    <t>豪华双床房&lt;内宾&gt;&lt;双人入住&gt;&lt;预付&gt;&lt;双早&gt;</t>
  </si>
  <si>
    <t>蔡思婷</t>
  </si>
  <si>
    <t>CA363210307CNY</t>
  </si>
  <si>
    <t>[乐山]非繁城品酒店(乐山大佛店)(69310227)</t>
  </si>
  <si>
    <t>非繁高级大床房&lt;内宾&gt;&lt;双人入住&gt;&lt;预付&gt;&lt;无早&gt;</t>
  </si>
  <si>
    <t>木木</t>
  </si>
  <si>
    <t>[北京]IU酒店(北京西客站六里桥东地铁站店)(67318659)</t>
  </si>
  <si>
    <t>小U超级双床房&lt;内宾&gt;&lt;双人入住&gt;&lt;预付&gt;&lt;无早&gt;</t>
  </si>
  <si>
    <t>栗祥龙</t>
  </si>
  <si>
    <t>[南京]康铂酒店(南京江宁开发区店)(67323168)</t>
  </si>
  <si>
    <t>舒适大床房&lt;内宾&gt;&lt;双人入住&gt;&lt;预付&gt;&lt;无早&gt;</t>
  </si>
  <si>
    <t>耀丹凤</t>
  </si>
  <si>
    <t>小U精致大床房&lt;内宾&gt;&lt;双人入住&gt;&lt;预付&gt;&lt;无早&gt;</t>
  </si>
  <si>
    <t>郭瑞</t>
  </si>
  <si>
    <t>梁锋</t>
  </si>
  <si>
    <t>[广州]广州东方宾馆(67318523)</t>
  </si>
  <si>
    <t>尊荣园景大床房&lt;内宾&gt;&lt;双人入住&gt;&lt;预付&gt;&lt;无早&gt;</t>
  </si>
  <si>
    <t>张玉顺</t>
  </si>
  <si>
    <t>时爱民,张素琼,吴佑德</t>
  </si>
  <si>
    <t>[昆明]7天连锁酒店(昆明步行街店)(67322752)</t>
  </si>
  <si>
    <t>贺满松</t>
  </si>
  <si>
    <t>[香格里拉]锦江都城酒店(香格里拉松赞林寺店)(69304561)</t>
  </si>
  <si>
    <t>风雅商务城景房&lt;内宾&gt;&lt;双人入住&gt;&lt;预付&gt;&lt;无早&gt;</t>
  </si>
  <si>
    <t>落松</t>
  </si>
  <si>
    <t>尊荣客房&lt;内宾&gt;&lt;双人入住&gt;&lt;预付&gt;&lt;双早&gt;</t>
  </si>
  <si>
    <t>黄文捷</t>
  </si>
  <si>
    <t>丁莹</t>
  </si>
  <si>
    <t>豪华大床房&lt;内宾&gt;&lt;双人入住&gt;&lt;预付&gt;&lt;双早&gt;</t>
  </si>
  <si>
    <t>赵楠</t>
  </si>
  <si>
    <t>[香港]香港君立酒店(Camlux Hotel)(25060324)</t>
  </si>
  <si>
    <t>标准客房&lt;内宾&gt;&lt;双人入住&gt;&lt;预付&gt;&lt;无早&gt;</t>
  </si>
  <si>
    <t>JUNYUAN/HU</t>
  </si>
  <si>
    <t>[武威]7天连锁酒店(武威火车站店)(69319751)</t>
  </si>
  <si>
    <t>吴芑辰</t>
  </si>
  <si>
    <t>[武汉]武汉洲际酒店(28121252)</t>
  </si>
  <si>
    <t>洲际高级房&lt;内宾&gt;&lt;双人入住&gt;&lt;预付&gt;&lt;双早&gt;</t>
  </si>
  <si>
    <t>程璟雯</t>
  </si>
  <si>
    <t>[香港]香港维港凯悦尚萃酒店(Hyatt Centric Victoria Harbour Hong Kong)(69304858)</t>
  </si>
  <si>
    <t>标准双床房&lt;内宾&gt;&lt;双人入住&gt;&lt;预付&gt;&lt;无早&gt;</t>
  </si>
  <si>
    <t>SZE/CHITLUN</t>
  </si>
  <si>
    <t>[仁寿]眉山黑龙滩长岛天堂洲际酒店(67324529)</t>
  </si>
  <si>
    <t>洲际高级套房&lt;内宾&gt;&lt;双人入住&gt;&lt;预付&gt;&lt;双早&gt;</t>
  </si>
  <si>
    <t>刘元昊</t>
  </si>
  <si>
    <t>CA363210308CNY</t>
  </si>
  <si>
    <t>豪华双床间&lt;内宾&gt;&lt;双人入住&gt;&lt;预付&gt;&lt;双早&gt;</t>
  </si>
  <si>
    <t>李靖波</t>
  </si>
  <si>
    <t>[安庆]7天酒店(安庆火车站店)(69313084)</t>
  </si>
  <si>
    <t>叶前进</t>
  </si>
  <si>
    <t>[西安]麗枫酒店(西安小寨地铁站大雁塔店)(67325072)</t>
  </si>
  <si>
    <t>豪华双床房&lt;内宾&gt;&lt;双人入住&gt;&lt;预付&gt;&lt;无早&gt;</t>
  </si>
  <si>
    <t>鱼灏</t>
  </si>
  <si>
    <t>[成都]7天连锁酒店(成都川师大成龙校区总部经济港店)(67322067)</t>
  </si>
  <si>
    <t>彭菊英</t>
  </si>
  <si>
    <t>小U·舒适大床房&lt;内宾&gt;&lt;双人入住&gt;&lt;预付&gt;&lt;无早&gt;</t>
  </si>
  <si>
    <t>赵赛鸽</t>
  </si>
  <si>
    <t>[成都]成都新都假日酒店(67322101)</t>
  </si>
  <si>
    <t>刘桂君,刘旭,赵志勇</t>
  </si>
  <si>
    <t>[武汉]麗枫酒店(武汉高铁店)(67325048)</t>
  </si>
  <si>
    <t>孙贝贝</t>
  </si>
  <si>
    <t>,</t>
  </si>
  <si>
    <t>A210308101333459</t>
  </si>
  <si>
    <t>合计18323元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</si>
  <si>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</si>
  <si>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</si>
  <si>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</si>
  <si>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</si>
  <si>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</si>
  <si>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</si>
  <si>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</si>
  <si>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</si>
  <si>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</si>
  <si>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麗枫酒店(武汉高铁店)</t>
  </si>
  <si>
    <t>2021-02-20</t>
  </si>
  <si>
    <t>2021-02-21</t>
  </si>
  <si>
    <t>RMB</t>
  </si>
  <si>
    <t>285.00</t>
  </si>
  <si>
    <t>95010</t>
  </si>
  <si>
    <t>2021/2/20 21:07:26</t>
  </si>
  <si>
    <t>成都新都假日酒店</t>
  </si>
  <si>
    <t>1347.00</t>
  </si>
  <si>
    <t>刘桂君</t>
  </si>
  <si>
    <t>2021/2/20 21:03:04</t>
  </si>
  <si>
    <t>IU酒店（乌鲁木齐铁路局西单商场地铁站店）</t>
  </si>
  <si>
    <t>147.00</t>
  </si>
  <si>
    <t>2021/2/20 20:32:08</t>
  </si>
  <si>
    <t>7天连锁酒店(成都川师大成龙校区总部经济港店)</t>
  </si>
  <si>
    <t>149.00</t>
  </si>
  <si>
    <t>2021/2/20 20:17:37</t>
  </si>
  <si>
    <t>麗枫酒店(西安小寨地铁站大雁塔店)</t>
  </si>
  <si>
    <t>330.00</t>
  </si>
  <si>
    <t>2021/2/20 20:14:03</t>
  </si>
  <si>
    <t>7天酒店（安庆火车站店）</t>
  </si>
  <si>
    <t>109.00</t>
  </si>
  <si>
    <t>2021/2/20 14:04:10</t>
  </si>
  <si>
    <t>康铂酒店(南京江宁开发区店)</t>
  </si>
  <si>
    <t>278.00</t>
  </si>
  <si>
    <t>2021/2/20 8:26:12</t>
  </si>
  <si>
    <t>香港维港凯悦尚萃酒店</t>
  </si>
  <si>
    <t>SZE CHITLUN</t>
  </si>
  <si>
    <t>2021-02-19</t>
  </si>
  <si>
    <t>493.00</t>
  </si>
  <si>
    <t/>
  </si>
  <si>
    <t>2021/2/19 22:30:28</t>
  </si>
  <si>
    <t>武汉洲际酒店</t>
  </si>
  <si>
    <t>578.00</t>
  </si>
  <si>
    <t>2021/2/19 21:49:12</t>
  </si>
  <si>
    <t>7天连锁酒店（武威火车站店）</t>
  </si>
  <si>
    <t>118.00</t>
  </si>
  <si>
    <t>2021/2/19 20:53:23</t>
  </si>
  <si>
    <t>香港君立酒店</t>
  </si>
  <si>
    <t>JUNYUAN HU</t>
  </si>
  <si>
    <t>351.00</t>
  </si>
  <si>
    <t>2021/2/19 20:07:37</t>
  </si>
  <si>
    <t>义乌香格里拉大酒店</t>
  </si>
  <si>
    <t>581.00</t>
  </si>
  <si>
    <t>2021/2/19 19:14:53</t>
  </si>
  <si>
    <t>2021/2/19 19:13:49</t>
  </si>
  <si>
    <t>733.00</t>
  </si>
  <si>
    <t>2021/2/19 18:54:47</t>
  </si>
  <si>
    <t>锦江都城酒店(香格里拉松赞林寺店)</t>
  </si>
  <si>
    <t>172.00</t>
  </si>
  <si>
    <t>2021/2/19 17:20:55</t>
  </si>
  <si>
    <t>7天连锁酒店(昆明步行街店)</t>
  </si>
  <si>
    <t>117.00</t>
  </si>
  <si>
    <t>2021/2/19 16:03:12</t>
  </si>
  <si>
    <t>成都凯宾斯基饭店</t>
  </si>
  <si>
    <t>1746.00</t>
  </si>
  <si>
    <t>时爱民</t>
  </si>
  <si>
    <t>2021/2/19 15:20:14</t>
  </si>
  <si>
    <t>626.00</t>
  </si>
  <si>
    <t>2021/2/19 14:16:40</t>
  </si>
  <si>
    <t>广州东方宾馆</t>
  </si>
  <si>
    <t>421.00</t>
  </si>
  <si>
    <t>2021/2/19 13:37:57</t>
  </si>
  <si>
    <t>7天连锁酒店(贵阳文昌阁店)</t>
  </si>
  <si>
    <t>2021/2/19 13:06:51</t>
  </si>
  <si>
    <t>IU酒店(北京西客站六里桥东地铁站店)</t>
  </si>
  <si>
    <t>145.00</t>
  </si>
  <si>
    <t>2021/2/19 12:43:33</t>
  </si>
  <si>
    <t>眉山黑龙滩长岛天堂洲际酒店</t>
  </si>
  <si>
    <t>1352.00</t>
  </si>
  <si>
    <t>2021/2/19 11:40:11</t>
  </si>
  <si>
    <t>2021/2/19 11:03:33</t>
  </si>
  <si>
    <t>164.00</t>
  </si>
  <si>
    <t>2021/2/19 9:15:58</t>
  </si>
  <si>
    <t>2021-02-18</t>
  </si>
  <si>
    <t>2021/2/18 21:15:20</t>
  </si>
  <si>
    <t>7天优品酒店(北京花园桥地铁站店)</t>
  </si>
  <si>
    <t>0.00</t>
  </si>
  <si>
    <t>2021/2/18 21:12:59</t>
  </si>
  <si>
    <t>480.00</t>
  </si>
  <si>
    <t>2021/2/18 19:47:50</t>
  </si>
  <si>
    <t>1743.00</t>
  </si>
  <si>
    <t>2021/2/18 17:33:12</t>
  </si>
  <si>
    <t>108.00</t>
  </si>
  <si>
    <t>2021/2/18 16:51:24</t>
  </si>
  <si>
    <t>7天连锁酒店（天津滨海新区区政府店）</t>
  </si>
  <si>
    <t>125.00</t>
  </si>
  <si>
    <t>2021/2/18 15:16:08</t>
  </si>
  <si>
    <t>台山古丽精品酒店</t>
  </si>
  <si>
    <t>194.00</t>
  </si>
  <si>
    <t>2021/2/18 13:45:37</t>
  </si>
  <si>
    <t>香港港岛海逸君绰酒店</t>
  </si>
  <si>
    <t>Wang Lin</t>
  </si>
  <si>
    <t>448.00</t>
  </si>
  <si>
    <t>2021/2/18 12:26:33</t>
  </si>
  <si>
    <t>厦门国际会议中心酒店</t>
  </si>
  <si>
    <t>633.00</t>
  </si>
  <si>
    <t>2021/2/18 11:58:32</t>
  </si>
  <si>
    <t>成都雅诗阁来福士服务公寓</t>
  </si>
  <si>
    <t>779.00</t>
  </si>
  <si>
    <t>2021/2/18 9:50:00</t>
  </si>
  <si>
    <t>麗枫酒店(公安大润发生活广场店)</t>
  </si>
  <si>
    <t>210.00</t>
  </si>
  <si>
    <t>2021/2/18 9:11:06</t>
  </si>
  <si>
    <t>2021/2/17 20:42:13</t>
  </si>
  <si>
    <t>孙贵年</t>
  </si>
  <si>
    <t>2021-02-17</t>
  </si>
  <si>
    <t>2021/2/17 18:16:16</t>
  </si>
  <si>
    <t>广州远洋宾馆</t>
  </si>
  <si>
    <t>772.00</t>
  </si>
  <si>
    <t>2021/2/17 17:04:42</t>
  </si>
  <si>
    <t>武汉光谷凯悦酒店</t>
  </si>
  <si>
    <t>刘德萍</t>
  </si>
  <si>
    <t>2021/2/16 21:22:14</t>
  </si>
  <si>
    <t>简阳三岔湖长岛天堂洲际酒店</t>
  </si>
  <si>
    <t>731.00</t>
  </si>
  <si>
    <t>2021/2/16 15:57:24</t>
  </si>
  <si>
    <t>非繁城品酒店(乐山大佛店)</t>
  </si>
  <si>
    <t>何肖霄</t>
  </si>
  <si>
    <t>2021/2/15 23:10:59</t>
  </si>
  <si>
    <t>北京四季酒店</t>
  </si>
  <si>
    <t>2021/2/15 11:43:00</t>
  </si>
  <si>
    <t>525.00</t>
  </si>
  <si>
    <t>2021/2/14 20:30:34</t>
  </si>
  <si>
    <t>广州卓美亚酒店</t>
  </si>
  <si>
    <t>汤莹莹</t>
  </si>
  <si>
    <t>2021/2/1 17:30:07</t>
  </si>
  <si>
    <t>7天连锁酒店（北京清河永泰庄地铁站店）</t>
  </si>
  <si>
    <t>2021/1/28 17:57:33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</si>
</sst>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7"/>
  <sheetViews>
    <sheetView topLeftCell="A19" workbookViewId="0">
      <selection activeCell="G9" sqref="G9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14351952693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44245</v>
      </c>
      <c r="G2" s="5">
        <v>44246</v>
      </c>
      <c r="H2" s="4">
        <v>1</v>
      </c>
      <c r="I2" s="4">
        <v>1</v>
      </c>
      <c r="J2" s="4">
        <v>1</v>
      </c>
      <c r="K2" s="4" t="s">
        <v>28</v>
      </c>
      <c r="L2" s="4">
        <v>297</v>
      </c>
      <c r="M2" s="4">
        <v>297</v>
      </c>
      <c r="N2" s="4" t="s">
        <v>29</v>
      </c>
      <c r="O2" s="4" t="s">
        <v>30</v>
      </c>
      <c r="P2" s="4" t="s">
        <v>31</v>
      </c>
      <c r="Q2" s="4">
        <v>0</v>
      </c>
      <c r="R2" s="6">
        <v>44224</v>
      </c>
      <c r="S2" s="5">
        <v>44261</v>
      </c>
      <c r="T2" s="4" t="s">
        <v>32</v>
      </c>
      <c r="U2" s="4">
        <v>297</v>
      </c>
      <c r="V2" s="4">
        <v>0</v>
      </c>
      <c r="W2" s="4">
        <v>0</v>
      </c>
      <c r="X2" s="4">
        <v>1968012</v>
      </c>
    </row>
    <row r="3" s="4" customFormat="1" spans="1:24">
      <c r="A3" s="4">
        <v>14351952693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44245</v>
      </c>
      <c r="G3" s="5">
        <v>44246</v>
      </c>
      <c r="H3" s="4">
        <v>1</v>
      </c>
      <c r="I3" s="4">
        <v>1</v>
      </c>
      <c r="J3" s="4">
        <v>1</v>
      </c>
      <c r="K3" s="4" t="s">
        <v>28</v>
      </c>
      <c r="L3" s="4">
        <v>-297</v>
      </c>
      <c r="M3" s="4">
        <v>-297</v>
      </c>
      <c r="N3" s="4" t="s">
        <v>29</v>
      </c>
      <c r="O3" s="4" t="s">
        <v>30</v>
      </c>
      <c r="P3" s="4" t="s">
        <v>31</v>
      </c>
      <c r="Q3" s="4">
        <v>0</v>
      </c>
      <c r="R3" s="6">
        <v>44224</v>
      </c>
      <c r="S3" s="5">
        <v>44261</v>
      </c>
      <c r="T3" s="4" t="s">
        <v>32</v>
      </c>
      <c r="U3" s="4">
        <v>-297</v>
      </c>
      <c r="V3" s="4">
        <v>0</v>
      </c>
      <c r="W3" s="4">
        <v>0</v>
      </c>
      <c r="X3" s="4">
        <v>1968012</v>
      </c>
    </row>
    <row r="4" s="4" customFormat="1" spans="1:23">
      <c r="A4" s="4">
        <v>14407677561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44245</v>
      </c>
      <c r="G4" s="5">
        <v>44246</v>
      </c>
      <c r="H4" s="4">
        <v>1</v>
      </c>
      <c r="I4" s="4">
        <v>1</v>
      </c>
      <c r="J4" s="4">
        <v>1</v>
      </c>
      <c r="K4" s="4" t="s">
        <v>28</v>
      </c>
      <c r="L4" s="4">
        <v>1813</v>
      </c>
      <c r="M4" s="4">
        <v>1813</v>
      </c>
      <c r="N4" s="4" t="s">
        <v>36</v>
      </c>
      <c r="O4" s="4" t="s">
        <v>30</v>
      </c>
      <c r="P4" s="4" t="s">
        <v>31</v>
      </c>
      <c r="Q4" s="4">
        <v>0</v>
      </c>
      <c r="R4" s="6">
        <v>44242</v>
      </c>
      <c r="S4" s="5">
        <v>44261</v>
      </c>
      <c r="T4" s="4" t="s">
        <v>32</v>
      </c>
      <c r="U4" s="4">
        <v>1813</v>
      </c>
      <c r="V4" s="4">
        <v>0</v>
      </c>
      <c r="W4" s="4">
        <v>0</v>
      </c>
    </row>
    <row r="5" s="4" customFormat="1" spans="1:24">
      <c r="A5" s="4">
        <v>14413833820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44245</v>
      </c>
      <c r="G5" s="5">
        <v>44246</v>
      </c>
      <c r="H5" s="4">
        <v>1</v>
      </c>
      <c r="I5" s="4">
        <v>1</v>
      </c>
      <c r="J5" s="4">
        <v>1</v>
      </c>
      <c r="K5" s="4" t="s">
        <v>28</v>
      </c>
      <c r="L5" s="4">
        <v>731</v>
      </c>
      <c r="M5" s="4">
        <v>731</v>
      </c>
      <c r="N5" s="4" t="s">
        <v>39</v>
      </c>
      <c r="O5" s="4" t="s">
        <v>30</v>
      </c>
      <c r="P5" s="4" t="s">
        <v>31</v>
      </c>
      <c r="Q5" s="4">
        <v>0</v>
      </c>
      <c r="R5" s="6">
        <v>44243</v>
      </c>
      <c r="S5" s="5">
        <v>44261</v>
      </c>
      <c r="T5" s="4" t="s">
        <v>32</v>
      </c>
      <c r="U5" s="4">
        <v>731</v>
      </c>
      <c r="V5" s="4">
        <v>0</v>
      </c>
      <c r="W5" s="4">
        <v>831</v>
      </c>
      <c r="X5" s="4">
        <v>1983871</v>
      </c>
    </row>
    <row r="6" s="4" customFormat="1" spans="1:24">
      <c r="A6" s="4">
        <v>14419458122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44245</v>
      </c>
      <c r="G6" s="5">
        <v>44246</v>
      </c>
      <c r="H6" s="4">
        <v>1</v>
      </c>
      <c r="I6" s="4">
        <v>1</v>
      </c>
      <c r="J6" s="4">
        <v>1</v>
      </c>
      <c r="K6" s="4" t="s">
        <v>28</v>
      </c>
      <c r="L6" s="4">
        <v>772</v>
      </c>
      <c r="M6" s="4">
        <v>772</v>
      </c>
      <c r="N6" s="4" t="s">
        <v>42</v>
      </c>
      <c r="O6" s="4" t="s">
        <v>30</v>
      </c>
      <c r="P6" s="4" t="s">
        <v>31</v>
      </c>
      <c r="Q6" s="4">
        <v>0</v>
      </c>
      <c r="R6" s="6">
        <v>44244</v>
      </c>
      <c r="S6" s="5">
        <v>44261</v>
      </c>
      <c r="T6" s="4" t="s">
        <v>32</v>
      </c>
      <c r="U6" s="4">
        <v>772</v>
      </c>
      <c r="V6" s="4">
        <v>0</v>
      </c>
      <c r="W6" s="4">
        <v>0</v>
      </c>
      <c r="X6" s="4">
        <v>1984726</v>
      </c>
    </row>
    <row r="7" s="4" customFormat="1" spans="1:23">
      <c r="A7" s="4">
        <v>14420192268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44245</v>
      </c>
      <c r="G7" s="5">
        <v>44246</v>
      </c>
      <c r="H7" s="4">
        <v>1</v>
      </c>
      <c r="I7" s="4">
        <v>1</v>
      </c>
      <c r="J7" s="4">
        <v>1</v>
      </c>
      <c r="K7" s="4" t="s">
        <v>28</v>
      </c>
      <c r="L7" s="4">
        <v>210</v>
      </c>
      <c r="M7" s="4">
        <v>210</v>
      </c>
      <c r="N7" s="4" t="s">
        <v>45</v>
      </c>
      <c r="O7" s="4" t="s">
        <v>30</v>
      </c>
      <c r="P7" s="4" t="s">
        <v>31</v>
      </c>
      <c r="Q7" s="4">
        <v>0</v>
      </c>
      <c r="R7" s="6">
        <v>44244</v>
      </c>
      <c r="S7" s="5">
        <v>44261</v>
      </c>
      <c r="T7" s="4" t="s">
        <v>32</v>
      </c>
      <c r="U7" s="4">
        <v>210</v>
      </c>
      <c r="V7" s="4">
        <v>0</v>
      </c>
      <c r="W7" s="4">
        <v>0</v>
      </c>
    </row>
    <row r="8" s="4" customFormat="1" spans="1:24">
      <c r="A8" s="4">
        <v>14421333454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44245</v>
      </c>
      <c r="G8" s="5">
        <v>44246</v>
      </c>
      <c r="H8" s="4">
        <v>1</v>
      </c>
      <c r="I8" s="4">
        <v>1</v>
      </c>
      <c r="J8" s="4">
        <v>1</v>
      </c>
      <c r="K8" s="4" t="s">
        <v>28</v>
      </c>
      <c r="L8" s="4">
        <v>210</v>
      </c>
      <c r="M8" s="4">
        <v>210</v>
      </c>
      <c r="N8" s="4" t="s">
        <v>46</v>
      </c>
      <c r="O8" s="4" t="s">
        <v>30</v>
      </c>
      <c r="P8" s="4" t="s">
        <v>31</v>
      </c>
      <c r="Q8" s="4">
        <v>0</v>
      </c>
      <c r="R8" s="6">
        <v>44245</v>
      </c>
      <c r="S8" s="5">
        <v>44261</v>
      </c>
      <c r="T8" s="4" t="s">
        <v>32</v>
      </c>
      <c r="U8" s="4">
        <v>210</v>
      </c>
      <c r="V8" s="4">
        <v>0</v>
      </c>
      <c r="W8" s="4">
        <v>0</v>
      </c>
      <c r="X8" s="4">
        <v>1985265</v>
      </c>
    </row>
    <row r="9" s="4" customFormat="1" spans="1:24">
      <c r="A9" s="4">
        <v>14421402035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44245</v>
      </c>
      <c r="G9" s="5">
        <v>44246</v>
      </c>
      <c r="H9" s="4">
        <v>1</v>
      </c>
      <c r="I9" s="4">
        <v>1</v>
      </c>
      <c r="J9" s="4">
        <v>1</v>
      </c>
      <c r="K9" s="4" t="s">
        <v>28</v>
      </c>
      <c r="L9" s="4">
        <v>779</v>
      </c>
      <c r="M9" s="4">
        <v>779</v>
      </c>
      <c r="N9" s="4" t="s">
        <v>49</v>
      </c>
      <c r="O9" s="4" t="s">
        <v>30</v>
      </c>
      <c r="P9" s="4" t="s">
        <v>31</v>
      </c>
      <c r="Q9" s="4">
        <v>0</v>
      </c>
      <c r="R9" s="6">
        <v>44245</v>
      </c>
      <c r="S9" s="5">
        <v>44261</v>
      </c>
      <c r="T9" s="4" t="s">
        <v>32</v>
      </c>
      <c r="U9" s="4">
        <v>779</v>
      </c>
      <c r="V9" s="4">
        <v>0</v>
      </c>
      <c r="W9" s="4">
        <v>0</v>
      </c>
      <c r="X9" s="4">
        <v>1985275</v>
      </c>
    </row>
    <row r="10" s="4" customFormat="1" spans="1:24">
      <c r="A10" s="4">
        <v>14423584168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44245</v>
      </c>
      <c r="G10" s="5">
        <v>44246</v>
      </c>
      <c r="H10" s="4">
        <v>1</v>
      </c>
      <c r="I10" s="4">
        <v>1</v>
      </c>
      <c r="J10" s="4">
        <v>1</v>
      </c>
      <c r="K10" s="4" t="s">
        <v>28</v>
      </c>
      <c r="L10" s="4">
        <v>633</v>
      </c>
      <c r="M10" s="4">
        <v>633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44245</v>
      </c>
      <c r="S10" s="5">
        <v>44261</v>
      </c>
      <c r="T10" s="4" t="s">
        <v>32</v>
      </c>
      <c r="U10" s="4">
        <v>633</v>
      </c>
      <c r="V10" s="4">
        <v>0</v>
      </c>
      <c r="W10" s="4">
        <v>0</v>
      </c>
      <c r="X10" s="4">
        <v>1985326</v>
      </c>
    </row>
    <row r="11" s="4" customFormat="1" spans="1:24">
      <c r="A11" s="4">
        <v>14423840826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44245</v>
      </c>
      <c r="G11" s="5">
        <v>44246</v>
      </c>
      <c r="H11" s="4">
        <v>1</v>
      </c>
      <c r="I11" s="4">
        <v>1</v>
      </c>
      <c r="J11" s="4">
        <v>1</v>
      </c>
      <c r="K11" s="4" t="s">
        <v>28</v>
      </c>
      <c r="L11" s="4">
        <v>448</v>
      </c>
      <c r="M11" s="4">
        <v>448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44245</v>
      </c>
      <c r="S11" s="5">
        <v>44261</v>
      </c>
      <c r="T11" s="4" t="s">
        <v>32</v>
      </c>
      <c r="U11" s="4">
        <v>448</v>
      </c>
      <c r="V11" s="4">
        <v>0</v>
      </c>
      <c r="W11" s="4">
        <v>0</v>
      </c>
      <c r="X11" s="4">
        <v>1985343</v>
      </c>
    </row>
    <row r="12" s="4" customFormat="1" spans="1:24">
      <c r="A12" s="4">
        <v>14424340910</v>
      </c>
      <c r="B12" s="4" t="s">
        <v>24</v>
      </c>
      <c r="C12" s="4" t="s">
        <v>25</v>
      </c>
      <c r="D12" s="4" t="s">
        <v>56</v>
      </c>
      <c r="E12" s="4" t="s">
        <v>38</v>
      </c>
      <c r="F12" s="5">
        <v>44245</v>
      </c>
      <c r="G12" s="5">
        <v>44246</v>
      </c>
      <c r="H12" s="4">
        <v>1</v>
      </c>
      <c r="I12" s="4">
        <v>1</v>
      </c>
      <c r="J12" s="4">
        <v>1</v>
      </c>
      <c r="K12" s="4" t="s">
        <v>28</v>
      </c>
      <c r="L12" s="4">
        <v>194</v>
      </c>
      <c r="M12" s="4">
        <v>194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44245</v>
      </c>
      <c r="S12" s="5">
        <v>44261</v>
      </c>
      <c r="T12" s="4" t="s">
        <v>32</v>
      </c>
      <c r="U12" s="4">
        <v>194</v>
      </c>
      <c r="V12" s="4">
        <v>0</v>
      </c>
      <c r="W12" s="4">
        <v>0</v>
      </c>
      <c r="X12" s="4">
        <v>1985391</v>
      </c>
    </row>
    <row r="13" s="4" customFormat="1" spans="1:24">
      <c r="A13" s="4">
        <v>14424665604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44245</v>
      </c>
      <c r="G13" s="5">
        <v>44246</v>
      </c>
      <c r="H13" s="4">
        <v>1</v>
      </c>
      <c r="I13" s="4">
        <v>1</v>
      </c>
      <c r="J13" s="4">
        <v>1</v>
      </c>
      <c r="K13" s="4" t="s">
        <v>28</v>
      </c>
      <c r="L13" s="4">
        <v>125</v>
      </c>
      <c r="M13" s="4">
        <v>125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44245</v>
      </c>
      <c r="S13" s="5">
        <v>44261</v>
      </c>
      <c r="T13" s="4" t="s">
        <v>32</v>
      </c>
      <c r="U13" s="4">
        <v>125</v>
      </c>
      <c r="V13" s="4">
        <v>0</v>
      </c>
      <c r="W13" s="4">
        <v>0</v>
      </c>
      <c r="X13" s="4">
        <v>1985437</v>
      </c>
    </row>
    <row r="14" s="4" customFormat="1" spans="1:24">
      <c r="A14" s="4">
        <v>14424966501</v>
      </c>
      <c r="B14" s="4" t="s">
        <v>24</v>
      </c>
      <c r="C14" s="4" t="s">
        <v>25</v>
      </c>
      <c r="D14" s="4" t="s">
        <v>61</v>
      </c>
      <c r="E14" s="4" t="s">
        <v>59</v>
      </c>
      <c r="F14" s="5">
        <v>44245</v>
      </c>
      <c r="G14" s="5">
        <v>44246</v>
      </c>
      <c r="H14" s="4">
        <v>1</v>
      </c>
      <c r="I14" s="4">
        <v>1</v>
      </c>
      <c r="J14" s="4">
        <v>1</v>
      </c>
      <c r="K14" s="4" t="s">
        <v>28</v>
      </c>
      <c r="L14" s="4">
        <v>108</v>
      </c>
      <c r="M14" s="4">
        <v>108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44245</v>
      </c>
      <c r="S14" s="5">
        <v>44261</v>
      </c>
      <c r="T14" s="4" t="s">
        <v>32</v>
      </c>
      <c r="U14" s="4">
        <v>108</v>
      </c>
      <c r="V14" s="4">
        <v>0</v>
      </c>
      <c r="W14" s="4">
        <v>0</v>
      </c>
      <c r="X14" s="4">
        <v>1985470</v>
      </c>
    </row>
    <row r="15" s="4" customFormat="1" spans="1:23">
      <c r="A15" s="4">
        <v>14407677561</v>
      </c>
      <c r="B15" s="4" t="s">
        <v>24</v>
      </c>
      <c r="C15" s="4" t="s">
        <v>33</v>
      </c>
      <c r="D15" s="4" t="s">
        <v>34</v>
      </c>
      <c r="E15" s="4" t="s">
        <v>35</v>
      </c>
      <c r="F15" s="5">
        <v>44245</v>
      </c>
      <c r="G15" s="5">
        <v>44246</v>
      </c>
      <c r="H15" s="4">
        <v>1</v>
      </c>
      <c r="I15" s="4">
        <v>1</v>
      </c>
      <c r="J15" s="4">
        <v>1</v>
      </c>
      <c r="K15" s="4" t="s">
        <v>28</v>
      </c>
      <c r="L15" s="4">
        <v>-1813</v>
      </c>
      <c r="M15" s="4">
        <v>-1813</v>
      </c>
      <c r="N15" s="4" t="s">
        <v>36</v>
      </c>
      <c r="O15" s="4" t="s">
        <v>30</v>
      </c>
      <c r="P15" s="4" t="s">
        <v>31</v>
      </c>
      <c r="Q15" s="4">
        <v>0</v>
      </c>
      <c r="R15" s="6">
        <v>44242</v>
      </c>
      <c r="S15" s="5">
        <v>44261</v>
      </c>
      <c r="T15" s="4" t="s">
        <v>32</v>
      </c>
      <c r="U15" s="4">
        <v>-1813</v>
      </c>
      <c r="V15" s="4">
        <v>0</v>
      </c>
      <c r="W15" s="4">
        <v>0</v>
      </c>
    </row>
    <row r="16" s="4" customFormat="1" spans="1:24">
      <c r="A16" s="4">
        <v>14425104183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44245</v>
      </c>
      <c r="G16" s="5">
        <v>44246</v>
      </c>
      <c r="H16" s="4">
        <v>3</v>
      </c>
      <c r="I16" s="4">
        <v>1</v>
      </c>
      <c r="J16" s="4">
        <v>3</v>
      </c>
      <c r="K16" s="4" t="s">
        <v>28</v>
      </c>
      <c r="L16" s="4">
        <v>1743</v>
      </c>
      <c r="M16" s="4">
        <v>1743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44245</v>
      </c>
      <c r="S16" s="5">
        <v>44261</v>
      </c>
      <c r="T16" s="4" t="s">
        <v>32</v>
      </c>
      <c r="U16" s="4">
        <v>1743</v>
      </c>
      <c r="V16" s="4">
        <v>0</v>
      </c>
      <c r="W16" s="4">
        <v>0</v>
      </c>
      <c r="X16" s="4">
        <v>1985502</v>
      </c>
    </row>
    <row r="17" s="4" customFormat="1" spans="1:23">
      <c r="A17" s="4">
        <v>14425570678</v>
      </c>
      <c r="B17" s="4" t="s">
        <v>24</v>
      </c>
      <c r="C17" s="4" t="s">
        <v>25</v>
      </c>
      <c r="D17" s="4" t="s">
        <v>66</v>
      </c>
      <c r="E17" s="4" t="s">
        <v>44</v>
      </c>
      <c r="F17" s="5">
        <v>44245</v>
      </c>
      <c r="G17" s="5">
        <v>44246</v>
      </c>
      <c r="H17" s="4">
        <v>1</v>
      </c>
      <c r="I17" s="4">
        <v>1</v>
      </c>
      <c r="J17" s="4">
        <v>1</v>
      </c>
      <c r="K17" s="4" t="s">
        <v>28</v>
      </c>
      <c r="L17" s="4">
        <v>480</v>
      </c>
      <c r="M17" s="4">
        <v>480</v>
      </c>
      <c r="N17" s="4" t="s">
        <v>67</v>
      </c>
      <c r="O17" s="4" t="s">
        <v>30</v>
      </c>
      <c r="P17" s="4" t="s">
        <v>31</v>
      </c>
      <c r="Q17" s="4">
        <v>0</v>
      </c>
      <c r="R17" s="6">
        <v>44245</v>
      </c>
      <c r="S17" s="5">
        <v>44261</v>
      </c>
      <c r="T17" s="4" t="s">
        <v>32</v>
      </c>
      <c r="U17" s="4">
        <v>480</v>
      </c>
      <c r="V17" s="4">
        <v>0</v>
      </c>
      <c r="W17" s="4">
        <v>0</v>
      </c>
    </row>
    <row r="18" s="4" customFormat="1" spans="1:24">
      <c r="A18" s="4">
        <v>14425883687</v>
      </c>
      <c r="B18" s="4" t="s">
        <v>24</v>
      </c>
      <c r="C18" s="4" t="s">
        <v>25</v>
      </c>
      <c r="D18" s="4" t="s">
        <v>68</v>
      </c>
      <c r="E18" s="4" t="s">
        <v>69</v>
      </c>
      <c r="F18" s="5">
        <v>44245</v>
      </c>
      <c r="G18" s="5">
        <v>44246</v>
      </c>
      <c r="H18" s="4">
        <v>1</v>
      </c>
      <c r="I18" s="4">
        <v>1</v>
      </c>
      <c r="J18" s="4">
        <v>1</v>
      </c>
      <c r="K18" s="4" t="s">
        <v>28</v>
      </c>
      <c r="L18" s="4">
        <v>175</v>
      </c>
      <c r="M18" s="4">
        <v>175</v>
      </c>
      <c r="N18" s="4" t="s">
        <v>70</v>
      </c>
      <c r="O18" s="4" t="s">
        <v>30</v>
      </c>
      <c r="P18" s="4" t="s">
        <v>31</v>
      </c>
      <c r="Q18" s="4">
        <v>0</v>
      </c>
      <c r="R18" s="6">
        <v>44245</v>
      </c>
      <c r="S18" s="5">
        <v>44261</v>
      </c>
      <c r="T18" s="4" t="s">
        <v>32</v>
      </c>
      <c r="U18" s="4">
        <v>175</v>
      </c>
      <c r="V18" s="4">
        <v>0</v>
      </c>
      <c r="W18" s="4">
        <v>0</v>
      </c>
      <c r="X18" s="4">
        <v>1985781</v>
      </c>
    </row>
    <row r="19" s="4" customFormat="1" spans="1:24">
      <c r="A19" s="4">
        <v>14425883687</v>
      </c>
      <c r="B19" s="4" t="s">
        <v>24</v>
      </c>
      <c r="C19" s="4" t="s">
        <v>33</v>
      </c>
      <c r="D19" s="4" t="s">
        <v>68</v>
      </c>
      <c r="E19" s="4" t="s">
        <v>69</v>
      </c>
      <c r="F19" s="5">
        <v>44245</v>
      </c>
      <c r="G19" s="5">
        <v>44246</v>
      </c>
      <c r="H19" s="4">
        <v>1</v>
      </c>
      <c r="I19" s="4">
        <v>1</v>
      </c>
      <c r="J19" s="4">
        <v>1</v>
      </c>
      <c r="K19" s="4" t="s">
        <v>28</v>
      </c>
      <c r="L19" s="4">
        <v>-175</v>
      </c>
      <c r="M19" s="4">
        <v>-175</v>
      </c>
      <c r="N19" s="4" t="s">
        <v>70</v>
      </c>
      <c r="O19" s="4" t="s">
        <v>30</v>
      </c>
      <c r="P19" s="4" t="s">
        <v>31</v>
      </c>
      <c r="Q19" s="4">
        <v>0</v>
      </c>
      <c r="R19" s="6">
        <v>44245</v>
      </c>
      <c r="S19" s="5">
        <v>44261</v>
      </c>
      <c r="T19" s="4" t="s">
        <v>32</v>
      </c>
      <c r="U19" s="4">
        <v>-175</v>
      </c>
      <c r="V19" s="4">
        <v>0</v>
      </c>
      <c r="W19" s="4">
        <v>0</v>
      </c>
      <c r="X19" s="4">
        <v>1985781</v>
      </c>
    </row>
    <row r="20" s="4" customFormat="1" spans="1:24">
      <c r="A20" s="4">
        <v>14425893046</v>
      </c>
      <c r="B20" s="4" t="s">
        <v>24</v>
      </c>
      <c r="C20" s="4" t="s">
        <v>25</v>
      </c>
      <c r="D20" s="4" t="s">
        <v>71</v>
      </c>
      <c r="E20" s="4" t="s">
        <v>72</v>
      </c>
      <c r="F20" s="5">
        <v>44245</v>
      </c>
      <c r="G20" s="5">
        <v>44246</v>
      </c>
      <c r="H20" s="4">
        <v>1</v>
      </c>
      <c r="I20" s="4">
        <v>1</v>
      </c>
      <c r="J20" s="4">
        <v>1</v>
      </c>
      <c r="K20" s="4" t="s">
        <v>28</v>
      </c>
      <c r="L20" s="4">
        <v>147</v>
      </c>
      <c r="M20" s="4">
        <v>147</v>
      </c>
      <c r="N20" s="4" t="s">
        <v>73</v>
      </c>
      <c r="O20" s="4" t="s">
        <v>30</v>
      </c>
      <c r="P20" s="4" t="s">
        <v>31</v>
      </c>
      <c r="Q20" s="4">
        <v>0</v>
      </c>
      <c r="R20" s="6">
        <v>44245</v>
      </c>
      <c r="S20" s="5">
        <v>44261</v>
      </c>
      <c r="T20" s="4" t="s">
        <v>32</v>
      </c>
      <c r="U20" s="4">
        <v>147</v>
      </c>
      <c r="V20" s="4">
        <v>0</v>
      </c>
      <c r="W20" s="4">
        <v>0</v>
      </c>
      <c r="X20" s="4">
        <v>1985783</v>
      </c>
    </row>
    <row r="21" s="4" customFormat="1" spans="1:24">
      <c r="A21" s="4">
        <v>14406175319</v>
      </c>
      <c r="B21" s="4" t="s">
        <v>24</v>
      </c>
      <c r="C21" s="4" t="s">
        <v>25</v>
      </c>
      <c r="D21" s="4" t="s">
        <v>66</v>
      </c>
      <c r="E21" s="4" t="s">
        <v>74</v>
      </c>
      <c r="F21" s="5">
        <v>44246</v>
      </c>
      <c r="G21" s="5">
        <v>44247</v>
      </c>
      <c r="H21" s="4">
        <v>1</v>
      </c>
      <c r="I21" s="4">
        <v>1</v>
      </c>
      <c r="J21" s="4">
        <v>1</v>
      </c>
      <c r="K21" s="4" t="s">
        <v>28</v>
      </c>
      <c r="L21" s="4">
        <v>525</v>
      </c>
      <c r="M21" s="4">
        <v>525</v>
      </c>
      <c r="N21" s="4" t="s">
        <v>75</v>
      </c>
      <c r="O21" s="4" t="s">
        <v>76</v>
      </c>
      <c r="P21" s="4" t="s">
        <v>31</v>
      </c>
      <c r="Q21" s="4">
        <v>0</v>
      </c>
      <c r="R21" s="6">
        <v>44241</v>
      </c>
      <c r="S21" s="5">
        <v>44262</v>
      </c>
      <c r="T21" s="4" t="s">
        <v>32</v>
      </c>
      <c r="U21" s="4">
        <v>525</v>
      </c>
      <c r="V21" s="4">
        <v>0</v>
      </c>
      <c r="W21" s="4">
        <v>0</v>
      </c>
      <c r="X21" s="4">
        <v>1982240</v>
      </c>
    </row>
    <row r="22" s="4" customFormat="1" spans="1:24">
      <c r="A22" s="4">
        <v>14425356031</v>
      </c>
      <c r="B22" s="4" t="s">
        <v>24</v>
      </c>
      <c r="C22" s="4" t="s">
        <v>25</v>
      </c>
      <c r="D22" s="4" t="s">
        <v>77</v>
      </c>
      <c r="E22" s="4" t="s">
        <v>78</v>
      </c>
      <c r="F22" s="5">
        <v>44245</v>
      </c>
      <c r="G22" s="5">
        <v>44247</v>
      </c>
      <c r="H22" s="4">
        <v>1</v>
      </c>
      <c r="I22" s="4">
        <v>2</v>
      </c>
      <c r="J22" s="4">
        <v>2</v>
      </c>
      <c r="K22" s="4" t="s">
        <v>28</v>
      </c>
      <c r="L22" s="4">
        <v>368</v>
      </c>
      <c r="M22" s="4">
        <v>368</v>
      </c>
      <c r="N22" s="4" t="s">
        <v>79</v>
      </c>
      <c r="O22" s="4" t="s">
        <v>76</v>
      </c>
      <c r="P22" s="4" t="s">
        <v>31</v>
      </c>
      <c r="Q22" s="4">
        <v>0</v>
      </c>
      <c r="R22" s="6">
        <v>44245</v>
      </c>
      <c r="S22" s="5">
        <v>44262</v>
      </c>
      <c r="T22" s="4" t="s">
        <v>32</v>
      </c>
      <c r="U22" s="4">
        <v>368</v>
      </c>
      <c r="V22" s="4">
        <v>0</v>
      </c>
      <c r="W22" s="4">
        <v>0</v>
      </c>
      <c r="X22" s="4">
        <v>1985578</v>
      </c>
    </row>
    <row r="23" s="4" customFormat="1" spans="1:24">
      <c r="A23" s="4">
        <v>14425356031</v>
      </c>
      <c r="B23" s="4" t="s">
        <v>24</v>
      </c>
      <c r="C23" s="4" t="s">
        <v>33</v>
      </c>
      <c r="D23" s="4" t="s">
        <v>77</v>
      </c>
      <c r="E23" s="4" t="s">
        <v>78</v>
      </c>
      <c r="F23" s="5">
        <v>44245</v>
      </c>
      <c r="G23" s="5">
        <v>44247</v>
      </c>
      <c r="H23" s="4">
        <v>1</v>
      </c>
      <c r="I23" s="4">
        <v>2</v>
      </c>
      <c r="J23" s="4">
        <v>2</v>
      </c>
      <c r="K23" s="4" t="s">
        <v>28</v>
      </c>
      <c r="L23" s="4">
        <v>-368</v>
      </c>
      <c r="M23" s="4">
        <v>-368</v>
      </c>
      <c r="N23" s="4" t="s">
        <v>79</v>
      </c>
      <c r="O23" s="4" t="s">
        <v>76</v>
      </c>
      <c r="P23" s="4" t="s">
        <v>31</v>
      </c>
      <c r="Q23" s="4">
        <v>0</v>
      </c>
      <c r="R23" s="6">
        <v>44245</v>
      </c>
      <c r="S23" s="5">
        <v>44262</v>
      </c>
      <c r="T23" s="4" t="s">
        <v>32</v>
      </c>
      <c r="U23" s="4">
        <v>-368</v>
      </c>
      <c r="V23" s="4">
        <v>0</v>
      </c>
      <c r="W23" s="4">
        <v>0</v>
      </c>
      <c r="X23" s="4">
        <v>1985578</v>
      </c>
    </row>
    <row r="24" s="4" customFormat="1" spans="1:24">
      <c r="A24" s="4">
        <v>14426855760</v>
      </c>
      <c r="B24" s="4" t="s">
        <v>24</v>
      </c>
      <c r="C24" s="4" t="s">
        <v>25</v>
      </c>
      <c r="D24" s="4" t="s">
        <v>80</v>
      </c>
      <c r="E24" s="4" t="s">
        <v>81</v>
      </c>
      <c r="F24" s="5">
        <v>44246</v>
      </c>
      <c r="G24" s="5">
        <v>44247</v>
      </c>
      <c r="H24" s="4">
        <v>1</v>
      </c>
      <c r="I24" s="4">
        <v>1</v>
      </c>
      <c r="J24" s="4">
        <v>1</v>
      </c>
      <c r="K24" s="4" t="s">
        <v>28</v>
      </c>
      <c r="L24" s="4">
        <v>164</v>
      </c>
      <c r="M24" s="4">
        <v>164</v>
      </c>
      <c r="N24" s="4" t="s">
        <v>82</v>
      </c>
      <c r="O24" s="4" t="s">
        <v>76</v>
      </c>
      <c r="P24" s="4" t="s">
        <v>31</v>
      </c>
      <c r="Q24" s="4">
        <v>0</v>
      </c>
      <c r="R24" s="6">
        <v>44246</v>
      </c>
      <c r="S24" s="5">
        <v>44262</v>
      </c>
      <c r="T24" s="4" t="s">
        <v>32</v>
      </c>
      <c r="U24" s="4">
        <v>164</v>
      </c>
      <c r="V24" s="4">
        <v>0</v>
      </c>
      <c r="W24" s="4">
        <v>0</v>
      </c>
      <c r="X24" s="4">
        <v>1986015</v>
      </c>
    </row>
    <row r="25" s="4" customFormat="1" spans="1:24">
      <c r="A25" s="4">
        <v>14427108188</v>
      </c>
      <c r="B25" s="4" t="s">
        <v>24</v>
      </c>
      <c r="C25" s="4" t="s">
        <v>25</v>
      </c>
      <c r="D25" s="4" t="s">
        <v>83</v>
      </c>
      <c r="E25" s="4" t="s">
        <v>84</v>
      </c>
      <c r="F25" s="5">
        <v>44246</v>
      </c>
      <c r="G25" s="5">
        <v>44247</v>
      </c>
      <c r="H25" s="4">
        <v>1</v>
      </c>
      <c r="I25" s="4">
        <v>1</v>
      </c>
      <c r="J25" s="4">
        <v>1</v>
      </c>
      <c r="K25" s="4" t="s">
        <v>28</v>
      </c>
      <c r="L25" s="4">
        <v>278</v>
      </c>
      <c r="M25" s="4">
        <v>278</v>
      </c>
      <c r="N25" s="4" t="s">
        <v>85</v>
      </c>
      <c r="O25" s="4" t="s">
        <v>76</v>
      </c>
      <c r="P25" s="4" t="s">
        <v>31</v>
      </c>
      <c r="Q25" s="4">
        <v>0</v>
      </c>
      <c r="R25" s="6">
        <v>44246</v>
      </c>
      <c r="S25" s="5">
        <v>44262</v>
      </c>
      <c r="T25" s="4" t="s">
        <v>32</v>
      </c>
      <c r="U25" s="4">
        <v>278</v>
      </c>
      <c r="V25" s="4">
        <v>0</v>
      </c>
      <c r="W25" s="4">
        <v>0</v>
      </c>
      <c r="X25" s="4">
        <v>1986065</v>
      </c>
    </row>
    <row r="26" s="4" customFormat="1" spans="1:24">
      <c r="A26" s="4">
        <v>14427416441</v>
      </c>
      <c r="B26" s="4" t="s">
        <v>24</v>
      </c>
      <c r="C26" s="4" t="s">
        <v>25</v>
      </c>
      <c r="D26" s="4" t="s">
        <v>80</v>
      </c>
      <c r="E26" s="4" t="s">
        <v>86</v>
      </c>
      <c r="F26" s="5">
        <v>44246</v>
      </c>
      <c r="G26" s="5">
        <v>44247</v>
      </c>
      <c r="H26" s="4">
        <v>1</v>
      </c>
      <c r="I26" s="4">
        <v>1</v>
      </c>
      <c r="J26" s="4">
        <v>1</v>
      </c>
      <c r="K26" s="4" t="s">
        <v>28</v>
      </c>
      <c r="L26" s="4">
        <v>145</v>
      </c>
      <c r="M26" s="4">
        <v>145</v>
      </c>
      <c r="N26" s="4" t="s">
        <v>87</v>
      </c>
      <c r="O26" s="4" t="s">
        <v>76</v>
      </c>
      <c r="P26" s="4" t="s">
        <v>31</v>
      </c>
      <c r="Q26" s="4">
        <v>0</v>
      </c>
      <c r="R26" s="6">
        <v>44246</v>
      </c>
      <c r="S26" s="5">
        <v>44262</v>
      </c>
      <c r="T26" s="4" t="s">
        <v>32</v>
      </c>
      <c r="U26" s="4">
        <v>145</v>
      </c>
      <c r="V26" s="4">
        <v>0</v>
      </c>
      <c r="W26" s="4">
        <v>0</v>
      </c>
      <c r="X26" s="4">
        <v>1986132</v>
      </c>
    </row>
    <row r="27" s="4" customFormat="1" spans="1:24">
      <c r="A27" s="4">
        <v>14427507690</v>
      </c>
      <c r="B27" s="4" t="s">
        <v>24</v>
      </c>
      <c r="C27" s="4" t="s">
        <v>25</v>
      </c>
      <c r="D27" s="4" t="s">
        <v>61</v>
      </c>
      <c r="E27" s="4" t="s">
        <v>59</v>
      </c>
      <c r="F27" s="5">
        <v>44246</v>
      </c>
      <c r="G27" s="5">
        <v>44247</v>
      </c>
      <c r="H27" s="4">
        <v>1</v>
      </c>
      <c r="I27" s="4">
        <v>1</v>
      </c>
      <c r="J27" s="4">
        <v>1</v>
      </c>
      <c r="K27" s="4" t="s">
        <v>28</v>
      </c>
      <c r="L27" s="4">
        <v>117</v>
      </c>
      <c r="M27" s="4">
        <v>117</v>
      </c>
      <c r="N27" s="4" t="s">
        <v>88</v>
      </c>
      <c r="O27" s="4" t="s">
        <v>76</v>
      </c>
      <c r="P27" s="4" t="s">
        <v>31</v>
      </c>
      <c r="Q27" s="4">
        <v>0</v>
      </c>
      <c r="R27" s="6">
        <v>44246</v>
      </c>
      <c r="S27" s="5">
        <v>44262</v>
      </c>
      <c r="T27" s="4" t="s">
        <v>32</v>
      </c>
      <c r="U27" s="4">
        <v>117</v>
      </c>
      <c r="V27" s="4">
        <v>0</v>
      </c>
      <c r="W27" s="4">
        <v>0</v>
      </c>
      <c r="X27" s="4">
        <v>1986140</v>
      </c>
    </row>
    <row r="28" s="4" customFormat="1" spans="1:24">
      <c r="A28" s="4">
        <v>14427611580</v>
      </c>
      <c r="B28" s="4" t="s">
        <v>24</v>
      </c>
      <c r="C28" s="4" t="s">
        <v>25</v>
      </c>
      <c r="D28" s="4" t="s">
        <v>89</v>
      </c>
      <c r="E28" s="4" t="s">
        <v>90</v>
      </c>
      <c r="F28" s="5">
        <v>44246</v>
      </c>
      <c r="G28" s="5">
        <v>44247</v>
      </c>
      <c r="H28" s="4">
        <v>1</v>
      </c>
      <c r="I28" s="4">
        <v>1</v>
      </c>
      <c r="J28" s="4">
        <v>1</v>
      </c>
      <c r="K28" s="4" t="s">
        <v>28</v>
      </c>
      <c r="L28" s="4">
        <v>421</v>
      </c>
      <c r="M28" s="4">
        <v>421</v>
      </c>
      <c r="N28" s="4" t="s">
        <v>91</v>
      </c>
      <c r="O28" s="4" t="s">
        <v>76</v>
      </c>
      <c r="P28" s="4" t="s">
        <v>31</v>
      </c>
      <c r="Q28" s="4">
        <v>0</v>
      </c>
      <c r="R28" s="6">
        <v>44246</v>
      </c>
      <c r="S28" s="5">
        <v>44262</v>
      </c>
      <c r="T28" s="4" t="s">
        <v>32</v>
      </c>
      <c r="U28" s="4">
        <v>421</v>
      </c>
      <c r="V28" s="4">
        <v>0</v>
      </c>
      <c r="W28" s="4">
        <v>0</v>
      </c>
      <c r="X28" s="4">
        <v>1986149</v>
      </c>
    </row>
    <row r="29" s="4" customFormat="1" spans="1:24">
      <c r="A29" s="4">
        <v>14427946072</v>
      </c>
      <c r="B29" s="4" t="s">
        <v>24</v>
      </c>
      <c r="C29" s="4" t="s">
        <v>25</v>
      </c>
      <c r="D29" s="4" t="s">
        <v>63</v>
      </c>
      <c r="E29" s="4" t="s">
        <v>64</v>
      </c>
      <c r="F29" s="5">
        <v>44246</v>
      </c>
      <c r="G29" s="5">
        <v>44247</v>
      </c>
      <c r="H29" s="4">
        <v>3</v>
      </c>
      <c r="I29" s="4">
        <v>1</v>
      </c>
      <c r="J29" s="4">
        <v>3</v>
      </c>
      <c r="K29" s="4" t="s">
        <v>28</v>
      </c>
      <c r="L29" s="4">
        <v>1746</v>
      </c>
      <c r="M29" s="4">
        <v>1746</v>
      </c>
      <c r="N29" s="4" t="s">
        <v>92</v>
      </c>
      <c r="O29" s="4" t="s">
        <v>76</v>
      </c>
      <c r="P29" s="4" t="s">
        <v>31</v>
      </c>
      <c r="Q29" s="4">
        <v>0</v>
      </c>
      <c r="R29" s="6">
        <v>44246</v>
      </c>
      <c r="S29" s="5">
        <v>44262</v>
      </c>
      <c r="T29" s="4" t="s">
        <v>32</v>
      </c>
      <c r="U29" s="4">
        <v>1746</v>
      </c>
      <c r="V29" s="4">
        <v>0</v>
      </c>
      <c r="W29" s="4">
        <v>0</v>
      </c>
      <c r="X29" s="4">
        <v>1986207</v>
      </c>
    </row>
    <row r="30" s="4" customFormat="1" spans="1:24">
      <c r="A30" s="4">
        <v>14428087881</v>
      </c>
      <c r="B30" s="4" t="s">
        <v>24</v>
      </c>
      <c r="C30" s="4" t="s">
        <v>25</v>
      </c>
      <c r="D30" s="4" t="s">
        <v>93</v>
      </c>
      <c r="E30" s="4" t="s">
        <v>59</v>
      </c>
      <c r="F30" s="5">
        <v>44246</v>
      </c>
      <c r="G30" s="5">
        <v>44247</v>
      </c>
      <c r="H30" s="4">
        <v>1</v>
      </c>
      <c r="I30" s="4">
        <v>1</v>
      </c>
      <c r="J30" s="4">
        <v>1</v>
      </c>
      <c r="K30" s="4" t="s">
        <v>28</v>
      </c>
      <c r="L30" s="4">
        <v>117</v>
      </c>
      <c r="M30" s="4">
        <v>117</v>
      </c>
      <c r="N30" s="4" t="s">
        <v>94</v>
      </c>
      <c r="O30" s="4" t="s">
        <v>76</v>
      </c>
      <c r="P30" s="4" t="s">
        <v>31</v>
      </c>
      <c r="Q30" s="4">
        <v>0</v>
      </c>
      <c r="R30" s="6">
        <v>44246</v>
      </c>
      <c r="S30" s="5">
        <v>44262</v>
      </c>
      <c r="T30" s="4" t="s">
        <v>32</v>
      </c>
      <c r="U30" s="4">
        <v>117</v>
      </c>
      <c r="V30" s="4">
        <v>0</v>
      </c>
      <c r="W30" s="4">
        <v>0</v>
      </c>
      <c r="X30" s="4">
        <v>1986231</v>
      </c>
    </row>
    <row r="31" s="4" customFormat="1" spans="1:23">
      <c r="A31" s="4">
        <v>14430610540</v>
      </c>
      <c r="B31" s="4" t="s">
        <v>24</v>
      </c>
      <c r="C31" s="4" t="s">
        <v>25</v>
      </c>
      <c r="D31" s="4" t="s">
        <v>95</v>
      </c>
      <c r="E31" s="4" t="s">
        <v>96</v>
      </c>
      <c r="F31" s="5">
        <v>44246</v>
      </c>
      <c r="G31" s="5">
        <v>44247</v>
      </c>
      <c r="H31" s="4">
        <v>1</v>
      </c>
      <c r="I31" s="4">
        <v>1</v>
      </c>
      <c r="J31" s="4">
        <v>1</v>
      </c>
      <c r="K31" s="4" t="s">
        <v>28</v>
      </c>
      <c r="L31" s="4">
        <v>172</v>
      </c>
      <c r="M31" s="4">
        <v>172</v>
      </c>
      <c r="N31" s="4" t="s">
        <v>97</v>
      </c>
      <c r="O31" s="4" t="s">
        <v>76</v>
      </c>
      <c r="P31" s="4" t="s">
        <v>31</v>
      </c>
      <c r="Q31" s="4">
        <v>0</v>
      </c>
      <c r="R31" s="6">
        <v>44246</v>
      </c>
      <c r="S31" s="5">
        <v>44262</v>
      </c>
      <c r="T31" s="4" t="s">
        <v>32</v>
      </c>
      <c r="U31" s="4">
        <v>172</v>
      </c>
      <c r="V31" s="4">
        <v>0</v>
      </c>
      <c r="W31" s="4">
        <v>0</v>
      </c>
    </row>
    <row r="32" s="4" customFormat="1" spans="1:24">
      <c r="A32" s="4">
        <v>14431285928</v>
      </c>
      <c r="B32" s="4" t="s">
        <v>24</v>
      </c>
      <c r="C32" s="4" t="s">
        <v>25</v>
      </c>
      <c r="D32" s="4" t="s">
        <v>66</v>
      </c>
      <c r="E32" s="4" t="s">
        <v>98</v>
      </c>
      <c r="F32" s="5">
        <v>44246</v>
      </c>
      <c r="G32" s="5">
        <v>44247</v>
      </c>
      <c r="H32" s="4">
        <v>1</v>
      </c>
      <c r="I32" s="4">
        <v>1</v>
      </c>
      <c r="J32" s="4">
        <v>1</v>
      </c>
      <c r="K32" s="4" t="s">
        <v>28</v>
      </c>
      <c r="L32" s="4">
        <v>733</v>
      </c>
      <c r="M32" s="4">
        <v>733</v>
      </c>
      <c r="N32" s="4" t="s">
        <v>99</v>
      </c>
      <c r="O32" s="4" t="s">
        <v>76</v>
      </c>
      <c r="P32" s="4" t="s">
        <v>31</v>
      </c>
      <c r="Q32" s="4">
        <v>0</v>
      </c>
      <c r="R32" s="6">
        <v>44246</v>
      </c>
      <c r="S32" s="5">
        <v>44262</v>
      </c>
      <c r="T32" s="4" t="s">
        <v>32</v>
      </c>
      <c r="U32" s="4">
        <v>733</v>
      </c>
      <c r="V32" s="4">
        <v>0</v>
      </c>
      <c r="W32" s="4">
        <v>0</v>
      </c>
      <c r="X32" s="4">
        <v>1986350</v>
      </c>
    </row>
    <row r="33" s="4" customFormat="1" spans="1:24">
      <c r="A33" s="4">
        <v>14431385355</v>
      </c>
      <c r="B33" s="4" t="s">
        <v>24</v>
      </c>
      <c r="C33" s="4" t="s">
        <v>25</v>
      </c>
      <c r="D33" s="4" t="s">
        <v>66</v>
      </c>
      <c r="E33" s="4" t="s">
        <v>74</v>
      </c>
      <c r="F33" s="5">
        <v>44246</v>
      </c>
      <c r="G33" s="5">
        <v>44247</v>
      </c>
      <c r="H33" s="4">
        <v>1</v>
      </c>
      <c r="I33" s="4">
        <v>1</v>
      </c>
      <c r="J33" s="4">
        <v>1</v>
      </c>
      <c r="K33" s="4" t="s">
        <v>28</v>
      </c>
      <c r="L33" s="4">
        <v>581</v>
      </c>
      <c r="M33" s="4">
        <v>581</v>
      </c>
      <c r="N33" s="4" t="s">
        <v>100</v>
      </c>
      <c r="O33" s="4" t="s">
        <v>76</v>
      </c>
      <c r="P33" s="4" t="s">
        <v>31</v>
      </c>
      <c r="Q33" s="4">
        <v>0</v>
      </c>
      <c r="R33" s="6">
        <v>44246</v>
      </c>
      <c r="S33" s="5">
        <v>44262</v>
      </c>
      <c r="T33" s="4" t="s">
        <v>32</v>
      </c>
      <c r="U33" s="4">
        <v>581</v>
      </c>
      <c r="V33" s="4">
        <v>0</v>
      </c>
      <c r="W33" s="4">
        <v>0</v>
      </c>
      <c r="X33" s="4">
        <v>1986375</v>
      </c>
    </row>
    <row r="34" s="4" customFormat="1" spans="1:24">
      <c r="A34" s="4">
        <v>14431390056</v>
      </c>
      <c r="B34" s="4" t="s">
        <v>24</v>
      </c>
      <c r="C34" s="4" t="s">
        <v>25</v>
      </c>
      <c r="D34" s="4" t="s">
        <v>66</v>
      </c>
      <c r="E34" s="4" t="s">
        <v>101</v>
      </c>
      <c r="F34" s="5">
        <v>44246</v>
      </c>
      <c r="G34" s="5">
        <v>44247</v>
      </c>
      <c r="H34" s="4">
        <v>1</v>
      </c>
      <c r="I34" s="4">
        <v>1</v>
      </c>
      <c r="J34" s="4">
        <v>1</v>
      </c>
      <c r="K34" s="4" t="s">
        <v>28</v>
      </c>
      <c r="L34" s="4">
        <v>581</v>
      </c>
      <c r="M34" s="4">
        <v>581</v>
      </c>
      <c r="N34" s="4" t="s">
        <v>102</v>
      </c>
      <c r="O34" s="4" t="s">
        <v>76</v>
      </c>
      <c r="P34" s="4" t="s">
        <v>31</v>
      </c>
      <c r="Q34" s="4">
        <v>0</v>
      </c>
      <c r="R34" s="6">
        <v>44246</v>
      </c>
      <c r="S34" s="5">
        <v>44262</v>
      </c>
      <c r="T34" s="4" t="s">
        <v>32</v>
      </c>
      <c r="U34" s="4">
        <v>581</v>
      </c>
      <c r="V34" s="4">
        <v>0</v>
      </c>
      <c r="W34" s="4">
        <v>0</v>
      </c>
      <c r="X34" s="4">
        <v>1986376</v>
      </c>
    </row>
    <row r="35" s="4" customFormat="1" spans="1:24">
      <c r="A35" s="4">
        <v>14431589963</v>
      </c>
      <c r="B35" s="4" t="s">
        <v>24</v>
      </c>
      <c r="C35" s="4" t="s">
        <v>25</v>
      </c>
      <c r="D35" s="4" t="s">
        <v>103</v>
      </c>
      <c r="E35" s="4" t="s">
        <v>104</v>
      </c>
      <c r="F35" s="5">
        <v>44246</v>
      </c>
      <c r="G35" s="5">
        <v>44247</v>
      </c>
      <c r="H35" s="4">
        <v>1</v>
      </c>
      <c r="I35" s="4">
        <v>1</v>
      </c>
      <c r="J35" s="4">
        <v>1</v>
      </c>
      <c r="K35" s="4" t="s">
        <v>28</v>
      </c>
      <c r="L35" s="4">
        <v>351</v>
      </c>
      <c r="M35" s="4">
        <v>351</v>
      </c>
      <c r="N35" s="4" t="s">
        <v>105</v>
      </c>
      <c r="O35" s="4" t="s">
        <v>76</v>
      </c>
      <c r="P35" s="4" t="s">
        <v>31</v>
      </c>
      <c r="Q35" s="4">
        <v>0</v>
      </c>
      <c r="R35" s="6">
        <v>44246</v>
      </c>
      <c r="S35" s="5">
        <v>44262</v>
      </c>
      <c r="T35" s="4" t="s">
        <v>32</v>
      </c>
      <c r="U35" s="4">
        <v>351</v>
      </c>
      <c r="V35" s="4">
        <v>0</v>
      </c>
      <c r="W35" s="4">
        <v>0</v>
      </c>
      <c r="X35" s="4">
        <v>1986423</v>
      </c>
    </row>
    <row r="36" s="4" customFormat="1" spans="1:24">
      <c r="A36" s="4">
        <v>14431768157</v>
      </c>
      <c r="B36" s="4" t="s">
        <v>24</v>
      </c>
      <c r="C36" s="4" t="s">
        <v>25</v>
      </c>
      <c r="D36" s="4" t="s">
        <v>106</v>
      </c>
      <c r="E36" s="4" t="s">
        <v>27</v>
      </c>
      <c r="F36" s="5">
        <v>44246</v>
      </c>
      <c r="G36" s="5">
        <v>44247</v>
      </c>
      <c r="H36" s="4">
        <v>1</v>
      </c>
      <c r="I36" s="4">
        <v>1</v>
      </c>
      <c r="J36" s="4">
        <v>1</v>
      </c>
      <c r="K36" s="4" t="s">
        <v>28</v>
      </c>
      <c r="L36" s="4">
        <v>118</v>
      </c>
      <c r="M36" s="4">
        <v>118</v>
      </c>
      <c r="N36" s="4" t="s">
        <v>107</v>
      </c>
      <c r="O36" s="4" t="s">
        <v>76</v>
      </c>
      <c r="P36" s="4" t="s">
        <v>31</v>
      </c>
      <c r="Q36" s="4">
        <v>0</v>
      </c>
      <c r="R36" s="6">
        <v>44246</v>
      </c>
      <c r="S36" s="5">
        <v>44262</v>
      </c>
      <c r="T36" s="4" t="s">
        <v>32</v>
      </c>
      <c r="U36" s="4">
        <v>118</v>
      </c>
      <c r="V36" s="4">
        <v>0</v>
      </c>
      <c r="W36" s="4">
        <v>0</v>
      </c>
      <c r="X36" s="4">
        <v>1986496</v>
      </c>
    </row>
    <row r="37" s="4" customFormat="1" spans="1:23">
      <c r="A37" s="4">
        <v>14431985670</v>
      </c>
      <c r="B37" s="4" t="s">
        <v>24</v>
      </c>
      <c r="C37" s="4" t="s">
        <v>25</v>
      </c>
      <c r="D37" s="4" t="s">
        <v>108</v>
      </c>
      <c r="E37" s="4" t="s">
        <v>109</v>
      </c>
      <c r="F37" s="5">
        <v>44246</v>
      </c>
      <c r="G37" s="5">
        <v>44247</v>
      </c>
      <c r="H37" s="4">
        <v>1</v>
      </c>
      <c r="I37" s="4">
        <v>1</v>
      </c>
      <c r="J37" s="4">
        <v>1</v>
      </c>
      <c r="K37" s="4" t="s">
        <v>28</v>
      </c>
      <c r="L37" s="4">
        <v>578</v>
      </c>
      <c r="M37" s="4">
        <v>578</v>
      </c>
      <c r="N37" s="4" t="s">
        <v>110</v>
      </c>
      <c r="O37" s="4" t="s">
        <v>76</v>
      </c>
      <c r="P37" s="4" t="s">
        <v>31</v>
      </c>
      <c r="Q37" s="4">
        <v>0</v>
      </c>
      <c r="R37" s="6">
        <v>44246</v>
      </c>
      <c r="S37" s="5">
        <v>44262</v>
      </c>
      <c r="T37" s="4" t="s">
        <v>32</v>
      </c>
      <c r="U37" s="4">
        <v>578</v>
      </c>
      <c r="V37" s="4">
        <v>0</v>
      </c>
      <c r="W37" s="4">
        <v>0</v>
      </c>
    </row>
    <row r="38" s="4" customFormat="1" spans="1:23">
      <c r="A38" s="4">
        <v>14432140614</v>
      </c>
      <c r="B38" s="4" t="s">
        <v>24</v>
      </c>
      <c r="C38" s="4" t="s">
        <v>25</v>
      </c>
      <c r="D38" s="4" t="s">
        <v>111</v>
      </c>
      <c r="E38" s="4" t="s">
        <v>112</v>
      </c>
      <c r="F38" s="5">
        <v>44246</v>
      </c>
      <c r="G38" s="5">
        <v>44247</v>
      </c>
      <c r="H38" s="4">
        <v>1</v>
      </c>
      <c r="I38" s="4">
        <v>1</v>
      </c>
      <c r="J38" s="4">
        <v>1</v>
      </c>
      <c r="K38" s="4" t="s">
        <v>28</v>
      </c>
      <c r="L38" s="4">
        <v>493</v>
      </c>
      <c r="M38" s="4">
        <v>493</v>
      </c>
      <c r="N38" s="4" t="s">
        <v>113</v>
      </c>
      <c r="O38" s="4" t="s">
        <v>76</v>
      </c>
      <c r="P38" s="4" t="s">
        <v>31</v>
      </c>
      <c r="Q38" s="4">
        <v>0</v>
      </c>
      <c r="R38" s="6">
        <v>44246</v>
      </c>
      <c r="S38" s="5">
        <v>44262</v>
      </c>
      <c r="T38" s="4" t="s">
        <v>32</v>
      </c>
      <c r="U38" s="4">
        <v>493</v>
      </c>
      <c r="V38" s="4">
        <v>0</v>
      </c>
      <c r="W38" s="4">
        <v>0</v>
      </c>
    </row>
    <row r="39" s="4" customFormat="1" spans="1:24">
      <c r="A39" s="4">
        <v>14427220264</v>
      </c>
      <c r="B39" s="4" t="s">
        <v>24</v>
      </c>
      <c r="C39" s="4" t="s">
        <v>25</v>
      </c>
      <c r="D39" s="4" t="s">
        <v>114</v>
      </c>
      <c r="E39" s="4" t="s">
        <v>115</v>
      </c>
      <c r="F39" s="5">
        <v>44247</v>
      </c>
      <c r="G39" s="5">
        <v>44248</v>
      </c>
      <c r="H39" s="4">
        <v>1</v>
      </c>
      <c r="I39" s="4">
        <v>1</v>
      </c>
      <c r="J39" s="4">
        <v>1</v>
      </c>
      <c r="K39" s="4" t="s">
        <v>28</v>
      </c>
      <c r="L39" s="4">
        <v>1352</v>
      </c>
      <c r="M39" s="4">
        <v>1352</v>
      </c>
      <c r="N39" s="4" t="s">
        <v>116</v>
      </c>
      <c r="O39" s="4" t="s">
        <v>117</v>
      </c>
      <c r="P39" s="4" t="s">
        <v>31</v>
      </c>
      <c r="Q39" s="4">
        <v>0</v>
      </c>
      <c r="R39" s="6">
        <v>44246</v>
      </c>
      <c r="S39" s="5">
        <v>44263</v>
      </c>
      <c r="T39" s="4" t="s">
        <v>32</v>
      </c>
      <c r="U39" s="4">
        <v>1352</v>
      </c>
      <c r="V39" s="4">
        <v>0</v>
      </c>
      <c r="W39" s="4">
        <v>0</v>
      </c>
      <c r="X39" s="4">
        <v>1986092</v>
      </c>
    </row>
    <row r="40" s="4" customFormat="1" spans="1:24">
      <c r="A40" s="4">
        <v>14427741659</v>
      </c>
      <c r="B40" s="4" t="s">
        <v>24</v>
      </c>
      <c r="C40" s="4" t="s">
        <v>25</v>
      </c>
      <c r="D40" s="4" t="s">
        <v>63</v>
      </c>
      <c r="E40" s="4" t="s">
        <v>118</v>
      </c>
      <c r="F40" s="5">
        <v>44247</v>
      </c>
      <c r="G40" s="5">
        <v>44248</v>
      </c>
      <c r="H40" s="4">
        <v>1</v>
      </c>
      <c r="I40" s="4">
        <v>1</v>
      </c>
      <c r="J40" s="4">
        <v>1</v>
      </c>
      <c r="K40" s="4" t="s">
        <v>28</v>
      </c>
      <c r="L40" s="4">
        <v>626</v>
      </c>
      <c r="M40" s="4">
        <v>626</v>
      </c>
      <c r="N40" s="4" t="s">
        <v>119</v>
      </c>
      <c r="O40" s="4" t="s">
        <v>117</v>
      </c>
      <c r="P40" s="4" t="s">
        <v>31</v>
      </c>
      <c r="Q40" s="4">
        <v>0</v>
      </c>
      <c r="R40" s="6">
        <v>44246</v>
      </c>
      <c r="S40" s="5">
        <v>44263</v>
      </c>
      <c r="T40" s="4" t="s">
        <v>32</v>
      </c>
      <c r="U40" s="4">
        <v>626</v>
      </c>
      <c r="V40" s="4">
        <v>0</v>
      </c>
      <c r="W40" s="4">
        <v>0</v>
      </c>
      <c r="X40" s="4">
        <v>1986171</v>
      </c>
    </row>
    <row r="41" s="4" customFormat="1" spans="1:24">
      <c r="A41" s="4">
        <v>14432809495</v>
      </c>
      <c r="B41" s="4" t="s">
        <v>24</v>
      </c>
      <c r="C41" s="4" t="s">
        <v>25</v>
      </c>
      <c r="D41" s="4" t="s">
        <v>83</v>
      </c>
      <c r="E41" s="4" t="s">
        <v>84</v>
      </c>
      <c r="F41" s="5">
        <v>44247</v>
      </c>
      <c r="G41" s="5">
        <v>44248</v>
      </c>
      <c r="H41" s="4">
        <v>1</v>
      </c>
      <c r="I41" s="4">
        <v>1</v>
      </c>
      <c r="J41" s="4">
        <v>1</v>
      </c>
      <c r="K41" s="4" t="s">
        <v>28</v>
      </c>
      <c r="L41" s="4">
        <v>278</v>
      </c>
      <c r="M41" s="4">
        <v>278</v>
      </c>
      <c r="N41" s="4" t="s">
        <v>85</v>
      </c>
      <c r="O41" s="4" t="s">
        <v>117</v>
      </c>
      <c r="P41" s="4" t="s">
        <v>31</v>
      </c>
      <c r="Q41" s="4">
        <v>0</v>
      </c>
      <c r="R41" s="6">
        <v>44247</v>
      </c>
      <c r="S41" s="5">
        <v>44263</v>
      </c>
      <c r="T41" s="4" t="s">
        <v>32</v>
      </c>
      <c r="U41" s="4">
        <v>278</v>
      </c>
      <c r="V41" s="4">
        <v>0</v>
      </c>
      <c r="W41" s="4">
        <v>0</v>
      </c>
      <c r="X41" s="4">
        <v>1986785</v>
      </c>
    </row>
    <row r="42" s="4" customFormat="1" spans="1:24">
      <c r="A42" s="4">
        <v>14433775302</v>
      </c>
      <c r="B42" s="4" t="s">
        <v>24</v>
      </c>
      <c r="C42" s="4" t="s">
        <v>25</v>
      </c>
      <c r="D42" s="4" t="s">
        <v>120</v>
      </c>
      <c r="E42" s="4" t="s">
        <v>59</v>
      </c>
      <c r="F42" s="5">
        <v>44247</v>
      </c>
      <c r="G42" s="5">
        <v>44248</v>
      </c>
      <c r="H42" s="4">
        <v>1</v>
      </c>
      <c r="I42" s="4">
        <v>1</v>
      </c>
      <c r="J42" s="4">
        <v>1</v>
      </c>
      <c r="K42" s="4" t="s">
        <v>28</v>
      </c>
      <c r="L42" s="4">
        <v>109</v>
      </c>
      <c r="M42" s="4">
        <v>109</v>
      </c>
      <c r="N42" s="4" t="s">
        <v>121</v>
      </c>
      <c r="O42" s="4" t="s">
        <v>117</v>
      </c>
      <c r="P42" s="4" t="s">
        <v>31</v>
      </c>
      <c r="Q42" s="4">
        <v>0</v>
      </c>
      <c r="R42" s="6">
        <v>44247</v>
      </c>
      <c r="S42" s="5">
        <v>44263</v>
      </c>
      <c r="T42" s="4" t="s">
        <v>32</v>
      </c>
      <c r="U42" s="4">
        <v>109</v>
      </c>
      <c r="V42" s="4">
        <v>0</v>
      </c>
      <c r="W42" s="4">
        <v>0</v>
      </c>
      <c r="X42" s="4">
        <v>1986905</v>
      </c>
    </row>
    <row r="43" s="4" customFormat="1" spans="1:24">
      <c r="A43" s="4">
        <v>14435105372</v>
      </c>
      <c r="B43" s="4" t="s">
        <v>24</v>
      </c>
      <c r="C43" s="4" t="s">
        <v>25</v>
      </c>
      <c r="D43" s="4" t="s">
        <v>122</v>
      </c>
      <c r="E43" s="4" t="s">
        <v>123</v>
      </c>
      <c r="F43" s="5">
        <v>44247</v>
      </c>
      <c r="G43" s="5">
        <v>44248</v>
      </c>
      <c r="H43" s="4">
        <v>1</v>
      </c>
      <c r="I43" s="4">
        <v>1</v>
      </c>
      <c r="J43" s="4">
        <v>1</v>
      </c>
      <c r="K43" s="4" t="s">
        <v>28</v>
      </c>
      <c r="L43" s="4">
        <v>330</v>
      </c>
      <c r="M43" s="4">
        <v>330</v>
      </c>
      <c r="N43" s="4" t="s">
        <v>124</v>
      </c>
      <c r="O43" s="4" t="s">
        <v>117</v>
      </c>
      <c r="P43" s="4" t="s">
        <v>31</v>
      </c>
      <c r="Q43" s="4">
        <v>0</v>
      </c>
      <c r="R43" s="6">
        <v>44247</v>
      </c>
      <c r="S43" s="5">
        <v>44263</v>
      </c>
      <c r="T43" s="4" t="s">
        <v>32</v>
      </c>
      <c r="U43" s="4">
        <v>330</v>
      </c>
      <c r="V43" s="4">
        <v>0</v>
      </c>
      <c r="W43" s="4">
        <v>0</v>
      </c>
      <c r="X43" s="4">
        <v>1987186</v>
      </c>
    </row>
    <row r="44" s="4" customFormat="1" spans="1:24">
      <c r="A44" s="4">
        <v>14435119133</v>
      </c>
      <c r="B44" s="4" t="s">
        <v>24</v>
      </c>
      <c r="C44" s="4" t="s">
        <v>25</v>
      </c>
      <c r="D44" s="4" t="s">
        <v>125</v>
      </c>
      <c r="E44" s="4" t="s">
        <v>27</v>
      </c>
      <c r="F44" s="5">
        <v>44247</v>
      </c>
      <c r="G44" s="5">
        <v>44248</v>
      </c>
      <c r="H44" s="4">
        <v>1</v>
      </c>
      <c r="I44" s="4">
        <v>1</v>
      </c>
      <c r="J44" s="4">
        <v>1</v>
      </c>
      <c r="K44" s="4" t="s">
        <v>28</v>
      </c>
      <c r="L44" s="4">
        <v>149</v>
      </c>
      <c r="M44" s="4">
        <v>149</v>
      </c>
      <c r="N44" s="4" t="s">
        <v>126</v>
      </c>
      <c r="O44" s="4" t="s">
        <v>117</v>
      </c>
      <c r="P44" s="4" t="s">
        <v>31</v>
      </c>
      <c r="Q44" s="4">
        <v>0</v>
      </c>
      <c r="R44" s="6">
        <v>44247</v>
      </c>
      <c r="S44" s="5">
        <v>44263</v>
      </c>
      <c r="T44" s="4" t="s">
        <v>32</v>
      </c>
      <c r="U44" s="4">
        <v>149</v>
      </c>
      <c r="V44" s="4">
        <v>0</v>
      </c>
      <c r="W44" s="4">
        <v>165</v>
      </c>
      <c r="X44" s="4">
        <v>1987191</v>
      </c>
    </row>
    <row r="45" s="4" customFormat="1" spans="1:24">
      <c r="A45" s="4">
        <v>14437479330</v>
      </c>
      <c r="B45" s="4" t="s">
        <v>24</v>
      </c>
      <c r="C45" s="4" t="s">
        <v>25</v>
      </c>
      <c r="D45" s="4" t="s">
        <v>71</v>
      </c>
      <c r="E45" s="4" t="s">
        <v>127</v>
      </c>
      <c r="F45" s="5">
        <v>44247</v>
      </c>
      <c r="G45" s="5">
        <v>44248</v>
      </c>
      <c r="H45" s="4">
        <v>1</v>
      </c>
      <c r="I45" s="4">
        <v>1</v>
      </c>
      <c r="J45" s="4">
        <v>1</v>
      </c>
      <c r="K45" s="4" t="s">
        <v>28</v>
      </c>
      <c r="L45" s="4">
        <v>147</v>
      </c>
      <c r="M45" s="4">
        <v>147</v>
      </c>
      <c r="N45" s="4" t="s">
        <v>128</v>
      </c>
      <c r="O45" s="4" t="s">
        <v>117</v>
      </c>
      <c r="P45" s="4" t="s">
        <v>31</v>
      </c>
      <c r="Q45" s="4">
        <v>0</v>
      </c>
      <c r="R45" s="6">
        <v>44247</v>
      </c>
      <c r="S45" s="5">
        <v>44263</v>
      </c>
      <c r="T45" s="4" t="s">
        <v>32</v>
      </c>
      <c r="U45" s="4">
        <v>147</v>
      </c>
      <c r="V45" s="4">
        <v>0</v>
      </c>
      <c r="W45" s="4">
        <v>0</v>
      </c>
      <c r="X45" s="4">
        <v>1987208</v>
      </c>
    </row>
    <row r="46" s="4" customFormat="1" spans="1:24">
      <c r="A46" s="4">
        <v>14437815227</v>
      </c>
      <c r="B46" s="4" t="s">
        <v>24</v>
      </c>
      <c r="C46" s="4" t="s">
        <v>25</v>
      </c>
      <c r="D46" s="4" t="s">
        <v>129</v>
      </c>
      <c r="E46" s="4" t="s">
        <v>38</v>
      </c>
      <c r="F46" s="5">
        <v>44247</v>
      </c>
      <c r="G46" s="5">
        <v>44248</v>
      </c>
      <c r="H46" s="4">
        <v>3</v>
      </c>
      <c r="I46" s="4">
        <v>1</v>
      </c>
      <c r="J46" s="4">
        <v>3</v>
      </c>
      <c r="K46" s="4" t="s">
        <v>28</v>
      </c>
      <c r="L46" s="4">
        <v>1347</v>
      </c>
      <c r="M46" s="4">
        <v>1347</v>
      </c>
      <c r="N46" s="4" t="s">
        <v>130</v>
      </c>
      <c r="O46" s="4" t="s">
        <v>117</v>
      </c>
      <c r="P46" s="4" t="s">
        <v>31</v>
      </c>
      <c r="Q46" s="4">
        <v>0</v>
      </c>
      <c r="R46" s="6">
        <v>44247</v>
      </c>
      <c r="S46" s="5">
        <v>44263</v>
      </c>
      <c r="T46" s="4" t="s">
        <v>32</v>
      </c>
      <c r="U46" s="4">
        <v>1347</v>
      </c>
      <c r="V46" s="4">
        <v>0</v>
      </c>
      <c r="W46" s="4">
        <v>0</v>
      </c>
      <c r="X46" s="4">
        <v>1987246</v>
      </c>
    </row>
    <row r="47" s="4" customFormat="1" spans="1:24">
      <c r="A47" s="4">
        <v>14437848915</v>
      </c>
      <c r="B47" s="4" t="s">
        <v>24</v>
      </c>
      <c r="C47" s="4" t="s">
        <v>25</v>
      </c>
      <c r="D47" s="4" t="s">
        <v>131</v>
      </c>
      <c r="E47" s="4" t="s">
        <v>44</v>
      </c>
      <c r="F47" s="5">
        <v>44247</v>
      </c>
      <c r="G47" s="5">
        <v>44248</v>
      </c>
      <c r="H47" s="4">
        <v>1</v>
      </c>
      <c r="I47" s="4">
        <v>1</v>
      </c>
      <c r="J47" s="4">
        <v>1</v>
      </c>
      <c r="K47" s="4" t="s">
        <v>28</v>
      </c>
      <c r="L47" s="4">
        <v>285</v>
      </c>
      <c r="M47" s="4">
        <v>285</v>
      </c>
      <c r="N47" s="4" t="s">
        <v>132</v>
      </c>
      <c r="O47" s="4" t="s">
        <v>117</v>
      </c>
      <c r="P47" s="4" t="s">
        <v>31</v>
      </c>
      <c r="Q47" s="4">
        <v>0</v>
      </c>
      <c r="R47" s="6">
        <v>44247</v>
      </c>
      <c r="S47" s="5">
        <v>44263</v>
      </c>
      <c r="T47" s="4" t="s">
        <v>32</v>
      </c>
      <c r="U47" s="4">
        <v>285</v>
      </c>
      <c r="V47" s="4">
        <v>0</v>
      </c>
      <c r="W47" s="4">
        <v>0</v>
      </c>
      <c r="X47" s="4">
        <v>1987256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8"/>
  <sheetViews>
    <sheetView tabSelected="1" topLeftCell="A17" workbookViewId="0">
      <selection activeCell="F49" sqref="F49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133</v>
      </c>
    </row>
    <row r="2" s="4" customFormat="1" hidden="1" spans="1:11">
      <c r="A2" s="4">
        <v>14351952693</v>
      </c>
      <c r="B2" s="4">
        <v>0</v>
      </c>
      <c r="C2" s="4" t="str">
        <f>VLOOKUP(A2,HOP!A:H,8,0)</f>
        <v>0.00</v>
      </c>
      <c r="D2" s="4">
        <f>VLOOKUP(A2,HOP!A:B,2,0)</f>
        <v>1968012</v>
      </c>
      <c r="E2" s="4">
        <f>B2-C2</f>
        <v>0</v>
      </c>
      <c r="K2" s="4" t="str">
        <f>$K$1&amp;D2</f>
        <v>,1968012</v>
      </c>
    </row>
    <row r="3" s="4" customFormat="1" hidden="1" spans="1:11">
      <c r="A3" s="4">
        <v>14407677561</v>
      </c>
      <c r="B3" s="4">
        <v>0</v>
      </c>
      <c r="C3" s="4" t="str">
        <f>VLOOKUP(A3,HOP!A:H,8,0)</f>
        <v>0.00</v>
      </c>
      <c r="D3" s="4">
        <f>VLOOKUP(A3,HOP!A:B,2,0)</f>
        <v>1982720</v>
      </c>
      <c r="E3" s="4">
        <f>B3-C3</f>
        <v>0</v>
      </c>
      <c r="K3" s="4" t="str">
        <f>$K$1&amp;D3</f>
        <v>,1982720</v>
      </c>
    </row>
    <row r="4" s="4" customFormat="1" spans="1:11">
      <c r="A4" s="4">
        <v>14413833820</v>
      </c>
      <c r="B4" s="4">
        <v>731</v>
      </c>
      <c r="C4" s="4" t="str">
        <f>VLOOKUP(A4,HOP!A:H,8,0)</f>
        <v>731.00</v>
      </c>
      <c r="D4" s="4">
        <f>VLOOKUP(A4,HOP!A:B,2,0)</f>
        <v>1983871</v>
      </c>
      <c r="E4" s="4">
        <f>B4-C4</f>
        <v>0</v>
      </c>
      <c r="K4" s="4" t="str">
        <f>$K$1&amp;D4</f>
        <v>,1983871</v>
      </c>
    </row>
    <row r="5" s="4" customFormat="1" spans="1:11">
      <c r="A5" s="4">
        <v>14419458122</v>
      </c>
      <c r="B5" s="4">
        <v>772</v>
      </c>
      <c r="C5" s="4" t="str">
        <f>VLOOKUP(A5,HOP!A:H,8,0)</f>
        <v>772.00</v>
      </c>
      <c r="D5" s="4">
        <f>VLOOKUP(A5,HOP!A:B,2,0)</f>
        <v>1984726</v>
      </c>
      <c r="E5" s="4">
        <f>B5-C5</f>
        <v>0</v>
      </c>
      <c r="K5" s="4" t="str">
        <f>$K$1&amp;D5</f>
        <v>,1984726</v>
      </c>
    </row>
    <row r="6" s="4" customFormat="1" spans="1:11">
      <c r="A6" s="4">
        <v>14420192268</v>
      </c>
      <c r="B6" s="4">
        <v>210</v>
      </c>
      <c r="C6" s="4" t="str">
        <f>VLOOKUP(A6,HOP!A:H,8,0)</f>
        <v>210.00</v>
      </c>
      <c r="D6" s="4">
        <f>VLOOKUP(A6,HOP!A:B,2,0)</f>
        <v>1984972</v>
      </c>
      <c r="E6" s="4">
        <f>B6-C6</f>
        <v>0</v>
      </c>
      <c r="K6" s="4" t="str">
        <f>$K$1&amp;D6</f>
        <v>,1984972</v>
      </c>
    </row>
    <row r="7" s="4" customFormat="1" spans="1:11">
      <c r="A7" s="4">
        <v>14421333454</v>
      </c>
      <c r="B7" s="4">
        <v>210</v>
      </c>
      <c r="C7" s="4" t="str">
        <f>VLOOKUP(A7,HOP!A:H,8,0)</f>
        <v>210.00</v>
      </c>
      <c r="D7" s="4">
        <f>VLOOKUP(A7,HOP!A:B,2,0)</f>
        <v>1985265</v>
      </c>
      <c r="E7" s="4">
        <f>B7-C7</f>
        <v>0</v>
      </c>
      <c r="K7" s="4" t="str">
        <f>$K$1&amp;D7</f>
        <v>,1985265</v>
      </c>
    </row>
    <row r="8" s="4" customFormat="1" spans="1:11">
      <c r="A8" s="4">
        <v>14421402035</v>
      </c>
      <c r="B8" s="4">
        <v>779</v>
      </c>
      <c r="C8" s="4" t="str">
        <f>VLOOKUP(A8,HOP!A:H,8,0)</f>
        <v>779.00</v>
      </c>
      <c r="D8" s="4">
        <f>VLOOKUP(A8,HOP!A:B,2,0)</f>
        <v>1985275</v>
      </c>
      <c r="E8" s="4">
        <f>B8-C8</f>
        <v>0</v>
      </c>
      <c r="K8" s="4" t="str">
        <f>$K$1&amp;D8</f>
        <v>,1985275</v>
      </c>
    </row>
    <row r="9" s="4" customFormat="1" spans="1:11">
      <c r="A9" s="4">
        <v>14423584168</v>
      </c>
      <c r="B9" s="4">
        <v>633</v>
      </c>
      <c r="C9" s="4" t="str">
        <f>VLOOKUP(A9,HOP!A:H,8,0)</f>
        <v>633.00</v>
      </c>
      <c r="D9" s="4">
        <f>VLOOKUP(A9,HOP!A:B,2,0)</f>
        <v>1985326</v>
      </c>
      <c r="E9" s="4">
        <f>B9-C9</f>
        <v>0</v>
      </c>
      <c r="K9" s="4" t="str">
        <f>$K$1&amp;D9</f>
        <v>,1985326</v>
      </c>
    </row>
    <row r="10" s="4" customFormat="1" spans="1:11">
      <c r="A10" s="4">
        <v>14423840826</v>
      </c>
      <c r="B10" s="4">
        <v>448</v>
      </c>
      <c r="C10" s="4" t="str">
        <f>VLOOKUP(A10,HOP!A:H,8,0)</f>
        <v>448.00</v>
      </c>
      <c r="D10" s="4">
        <f>VLOOKUP(A10,HOP!A:B,2,0)</f>
        <v>1985343</v>
      </c>
      <c r="E10" s="4">
        <f>B10-C10</f>
        <v>0</v>
      </c>
      <c r="K10" s="4" t="str">
        <f>$K$1&amp;D10</f>
        <v>,1985343</v>
      </c>
    </row>
    <row r="11" s="4" customFormat="1" spans="1:11">
      <c r="A11" s="4">
        <v>14424340910</v>
      </c>
      <c r="B11" s="4">
        <v>194</v>
      </c>
      <c r="C11" s="4" t="str">
        <f>VLOOKUP(A11,HOP!A:H,8,0)</f>
        <v>194.00</v>
      </c>
      <c r="D11" s="4">
        <f>VLOOKUP(A11,HOP!A:B,2,0)</f>
        <v>1985391</v>
      </c>
      <c r="E11" s="4">
        <f>B11-C11</f>
        <v>0</v>
      </c>
      <c r="K11" s="4" t="str">
        <f>$K$1&amp;D11</f>
        <v>,1985391</v>
      </c>
    </row>
    <row r="12" s="4" customFormat="1" spans="1:11">
      <c r="A12" s="4">
        <v>14424665604</v>
      </c>
      <c r="B12" s="4">
        <v>125</v>
      </c>
      <c r="C12" s="4" t="str">
        <f>VLOOKUP(A12,HOP!A:H,8,0)</f>
        <v>125.00</v>
      </c>
      <c r="D12" s="4">
        <f>VLOOKUP(A12,HOP!A:B,2,0)</f>
        <v>1985437</v>
      </c>
      <c r="E12" s="4">
        <f>B12-C12</f>
        <v>0</v>
      </c>
      <c r="K12" s="4" t="str">
        <f>$K$1&amp;D12</f>
        <v>,1985437</v>
      </c>
    </row>
    <row r="13" s="4" customFormat="1" spans="1:11">
      <c r="A13" s="4">
        <v>14424966501</v>
      </c>
      <c r="B13" s="4">
        <v>108</v>
      </c>
      <c r="C13" s="4" t="str">
        <f>VLOOKUP(A13,HOP!A:H,8,0)</f>
        <v>108.00</v>
      </c>
      <c r="D13" s="4">
        <f>VLOOKUP(A13,HOP!A:B,2,0)</f>
        <v>1985470</v>
      </c>
      <c r="E13" s="4">
        <f>B13-C13</f>
        <v>0</v>
      </c>
      <c r="K13" s="4" t="str">
        <f>$K$1&amp;D13</f>
        <v>,1985470</v>
      </c>
    </row>
    <row r="14" s="4" customFormat="1" spans="1:11">
      <c r="A14" s="4">
        <v>14425104183</v>
      </c>
      <c r="B14" s="4">
        <v>1743</v>
      </c>
      <c r="C14" s="4" t="str">
        <f>VLOOKUP(A14,HOP!A:H,8,0)</f>
        <v>1743.00</v>
      </c>
      <c r="D14" s="4">
        <f>VLOOKUP(A14,HOP!A:B,2,0)</f>
        <v>1985502</v>
      </c>
      <c r="E14" s="4">
        <f>B14-C14</f>
        <v>0</v>
      </c>
      <c r="K14" s="4" t="str">
        <f>$K$1&amp;D14</f>
        <v>,1985502</v>
      </c>
    </row>
    <row r="15" s="4" customFormat="1" spans="1:11">
      <c r="A15" s="4">
        <v>14425570678</v>
      </c>
      <c r="B15" s="4">
        <v>480</v>
      </c>
      <c r="C15" s="4" t="str">
        <f>VLOOKUP(A15,HOP!A:H,8,0)</f>
        <v>480.00</v>
      </c>
      <c r="D15" s="4">
        <f>VLOOKUP(A15,HOP!A:B,2,0)</f>
        <v>1985667</v>
      </c>
      <c r="E15" s="4">
        <f>B15-C15</f>
        <v>0</v>
      </c>
      <c r="K15" s="4" t="str">
        <f>$K$1&amp;D15</f>
        <v>,1985667</v>
      </c>
    </row>
    <row r="16" s="4" customFormat="1" hidden="1" spans="1:11">
      <c r="A16" s="4">
        <v>14425883687</v>
      </c>
      <c r="B16" s="4">
        <v>0</v>
      </c>
      <c r="C16" s="4" t="str">
        <f>VLOOKUP(A16,HOP!A:H,8,0)</f>
        <v>0.00</v>
      </c>
      <c r="D16" s="4">
        <f>VLOOKUP(A16,HOP!A:B,2,0)</f>
        <v>1985781</v>
      </c>
      <c r="E16" s="4">
        <f>B16-C16</f>
        <v>0</v>
      </c>
      <c r="K16" s="4" t="str">
        <f>$K$1&amp;D16</f>
        <v>,1985781</v>
      </c>
    </row>
    <row r="17" s="4" customFormat="1" spans="1:11">
      <c r="A17" s="4">
        <v>14425893046</v>
      </c>
      <c r="B17" s="4">
        <v>147</v>
      </c>
      <c r="C17" s="4" t="str">
        <f>VLOOKUP(A17,HOP!A:H,8,0)</f>
        <v>147.00</v>
      </c>
      <c r="D17" s="4">
        <f>VLOOKUP(A17,HOP!A:B,2,0)</f>
        <v>1985783</v>
      </c>
      <c r="E17" s="4">
        <f>B17-C17</f>
        <v>0</v>
      </c>
      <c r="K17" s="4" t="str">
        <f>$K$1&amp;D17</f>
        <v>,1985783</v>
      </c>
    </row>
    <row r="18" s="4" customFormat="1" spans="1:11">
      <c r="A18" s="4">
        <v>14406175319</v>
      </c>
      <c r="B18" s="4">
        <v>525</v>
      </c>
      <c r="C18" s="4" t="str">
        <f>VLOOKUP(A18,HOP!A:H,8,0)</f>
        <v>525.00</v>
      </c>
      <c r="D18" s="4">
        <f>VLOOKUP(A18,HOP!A:B,2,0)</f>
        <v>1982240</v>
      </c>
      <c r="E18" s="4">
        <f>B18-C18</f>
        <v>0</v>
      </c>
      <c r="K18" s="4" t="str">
        <f>$K$1&amp;D18</f>
        <v>,1982240</v>
      </c>
    </row>
    <row r="19" s="4" customFormat="1" hidden="1" spans="1:11">
      <c r="A19" s="4">
        <v>14425356031</v>
      </c>
      <c r="B19" s="4">
        <v>0</v>
      </c>
      <c r="C19" s="4">
        <v>0</v>
      </c>
      <c r="D19" s="4">
        <v>1985578</v>
      </c>
      <c r="E19" s="4">
        <f>B19-C19</f>
        <v>0</v>
      </c>
      <c r="K19" s="4" t="str">
        <f>$K$1&amp;D19</f>
        <v>,1985578</v>
      </c>
    </row>
    <row r="20" s="4" customFormat="1" spans="1:11">
      <c r="A20" s="4">
        <v>14426855760</v>
      </c>
      <c r="B20" s="4">
        <v>164</v>
      </c>
      <c r="C20" s="4" t="str">
        <f>VLOOKUP(A20,HOP!A:H,8,0)</f>
        <v>164.00</v>
      </c>
      <c r="D20" s="4">
        <f>VLOOKUP(A20,HOP!A:B,2,0)</f>
        <v>1986015</v>
      </c>
      <c r="E20" s="4">
        <f t="shared" ref="E20:E43" si="0">B20-C20</f>
        <v>0</v>
      </c>
      <c r="K20" s="4" t="str">
        <f t="shared" ref="K20:K43" si="1">$K$1&amp;D20</f>
        <v>,1986015</v>
      </c>
    </row>
    <row r="21" s="4" customFormat="1" spans="1:11">
      <c r="A21" s="4">
        <v>14427108188</v>
      </c>
      <c r="B21" s="4">
        <v>278</v>
      </c>
      <c r="C21" s="4" t="str">
        <f>VLOOKUP(A21,HOP!A:H,8,0)</f>
        <v>278.00</v>
      </c>
      <c r="D21" s="4">
        <f>VLOOKUP(A21,HOP!A:B,2,0)</f>
        <v>1986065</v>
      </c>
      <c r="E21" s="4">
        <f t="shared" si="0"/>
        <v>0</v>
      </c>
      <c r="K21" s="4" t="str">
        <f t="shared" si="1"/>
        <v>,1986065</v>
      </c>
    </row>
    <row r="22" s="4" customFormat="1" spans="1:11">
      <c r="A22" s="4">
        <v>14427416441</v>
      </c>
      <c r="B22" s="4">
        <v>145</v>
      </c>
      <c r="C22" s="4" t="str">
        <f>VLOOKUP(A22,HOP!A:H,8,0)</f>
        <v>145.00</v>
      </c>
      <c r="D22" s="4">
        <f>VLOOKUP(A22,HOP!A:B,2,0)</f>
        <v>1986132</v>
      </c>
      <c r="E22" s="4">
        <f t="shared" si="0"/>
        <v>0</v>
      </c>
      <c r="K22" s="4" t="str">
        <f t="shared" si="1"/>
        <v>,1986132</v>
      </c>
    </row>
    <row r="23" s="4" customFormat="1" spans="1:11">
      <c r="A23" s="4">
        <v>14427507690</v>
      </c>
      <c r="B23" s="4">
        <v>117</v>
      </c>
      <c r="C23" s="4" t="str">
        <f>VLOOKUP(A23,HOP!A:H,8,0)</f>
        <v>117.00</v>
      </c>
      <c r="D23" s="4">
        <f>VLOOKUP(A23,HOP!A:B,2,0)</f>
        <v>1986140</v>
      </c>
      <c r="E23" s="4">
        <f t="shared" si="0"/>
        <v>0</v>
      </c>
      <c r="K23" s="4" t="str">
        <f t="shared" si="1"/>
        <v>,1986140</v>
      </c>
    </row>
    <row r="24" s="4" customFormat="1" spans="1:11">
      <c r="A24" s="4">
        <v>14427611580</v>
      </c>
      <c r="B24" s="4">
        <v>421</v>
      </c>
      <c r="C24" s="4" t="str">
        <f>VLOOKUP(A24,HOP!A:H,8,0)</f>
        <v>421.00</v>
      </c>
      <c r="D24" s="4">
        <f>VLOOKUP(A24,HOP!A:B,2,0)</f>
        <v>1986149</v>
      </c>
      <c r="E24" s="4">
        <f t="shared" si="0"/>
        <v>0</v>
      </c>
      <c r="K24" s="4" t="str">
        <f t="shared" si="1"/>
        <v>,1986149</v>
      </c>
    </row>
    <row r="25" s="4" customFormat="1" spans="1:11">
      <c r="A25" s="4">
        <v>14427946072</v>
      </c>
      <c r="B25" s="4">
        <v>1746</v>
      </c>
      <c r="C25" s="4" t="str">
        <f>VLOOKUP(A25,HOP!A:H,8,0)</f>
        <v>1746.00</v>
      </c>
      <c r="D25" s="4">
        <f>VLOOKUP(A25,HOP!A:B,2,0)</f>
        <v>1986207</v>
      </c>
      <c r="E25" s="4">
        <f t="shared" si="0"/>
        <v>0</v>
      </c>
      <c r="K25" s="4" t="str">
        <f t="shared" si="1"/>
        <v>,1986207</v>
      </c>
    </row>
    <row r="26" s="4" customFormat="1" spans="1:11">
      <c r="A26" s="4">
        <v>14428087881</v>
      </c>
      <c r="B26" s="4">
        <v>117</v>
      </c>
      <c r="C26" s="4" t="str">
        <f>VLOOKUP(A26,HOP!A:H,8,0)</f>
        <v>117.00</v>
      </c>
      <c r="D26" s="4">
        <f>VLOOKUP(A26,HOP!A:B,2,0)</f>
        <v>1986231</v>
      </c>
      <c r="E26" s="4">
        <f t="shared" si="0"/>
        <v>0</v>
      </c>
      <c r="K26" s="4" t="str">
        <f t="shared" si="1"/>
        <v>,1986231</v>
      </c>
    </row>
    <row r="27" s="4" customFormat="1" spans="1:11">
      <c r="A27" s="4">
        <v>14430610540</v>
      </c>
      <c r="B27" s="4">
        <v>172</v>
      </c>
      <c r="C27" s="4" t="str">
        <f>VLOOKUP(A27,HOP!A:H,8,0)</f>
        <v>172.00</v>
      </c>
      <c r="D27" s="4">
        <f>VLOOKUP(A27,HOP!A:B,2,0)</f>
        <v>1986263</v>
      </c>
      <c r="E27" s="4">
        <f t="shared" si="0"/>
        <v>0</v>
      </c>
      <c r="K27" s="4" t="str">
        <f t="shared" si="1"/>
        <v>,1986263</v>
      </c>
    </row>
    <row r="28" s="4" customFormat="1" spans="1:11">
      <c r="A28" s="4">
        <v>14431285928</v>
      </c>
      <c r="B28" s="4">
        <v>733</v>
      </c>
      <c r="C28" s="4" t="str">
        <f>VLOOKUP(A28,HOP!A:H,8,0)</f>
        <v>733.00</v>
      </c>
      <c r="D28" s="4">
        <f>VLOOKUP(A28,HOP!A:B,2,0)</f>
        <v>1986350</v>
      </c>
      <c r="E28" s="4">
        <f t="shared" si="0"/>
        <v>0</v>
      </c>
      <c r="K28" s="4" t="str">
        <f t="shared" si="1"/>
        <v>,1986350</v>
      </c>
    </row>
    <row r="29" s="4" customFormat="1" spans="1:11">
      <c r="A29" s="4">
        <v>14431385355</v>
      </c>
      <c r="B29" s="4">
        <v>581</v>
      </c>
      <c r="C29" s="4" t="str">
        <f>VLOOKUP(A29,HOP!A:H,8,0)</f>
        <v>581.00</v>
      </c>
      <c r="D29" s="4">
        <f>VLOOKUP(A29,HOP!A:B,2,0)</f>
        <v>1986375</v>
      </c>
      <c r="E29" s="4">
        <f t="shared" si="0"/>
        <v>0</v>
      </c>
      <c r="K29" s="4" t="str">
        <f t="shared" si="1"/>
        <v>,1986375</v>
      </c>
    </row>
    <row r="30" s="4" customFormat="1" spans="1:11">
      <c r="A30" s="4">
        <v>14431390056</v>
      </c>
      <c r="B30" s="4">
        <v>581</v>
      </c>
      <c r="C30" s="4" t="str">
        <f>VLOOKUP(A30,HOP!A:H,8,0)</f>
        <v>581.00</v>
      </c>
      <c r="D30" s="4">
        <f>VLOOKUP(A30,HOP!A:B,2,0)</f>
        <v>1986376</v>
      </c>
      <c r="E30" s="4">
        <f t="shared" si="0"/>
        <v>0</v>
      </c>
      <c r="K30" s="4" t="str">
        <f t="shared" si="1"/>
        <v>,1986376</v>
      </c>
    </row>
    <row r="31" s="4" customFormat="1" spans="1:11">
      <c r="A31" s="4">
        <v>14431589963</v>
      </c>
      <c r="B31" s="4">
        <v>351</v>
      </c>
      <c r="C31" s="4" t="str">
        <f>VLOOKUP(A31,HOP!A:H,8,0)</f>
        <v>351.00</v>
      </c>
      <c r="D31" s="4">
        <f>VLOOKUP(A31,HOP!A:B,2,0)</f>
        <v>1986423</v>
      </c>
      <c r="E31" s="4">
        <f t="shared" si="0"/>
        <v>0</v>
      </c>
      <c r="K31" s="4" t="str">
        <f t="shared" si="1"/>
        <v>,1986423</v>
      </c>
    </row>
    <row r="32" s="4" customFormat="1" spans="1:11">
      <c r="A32" s="4">
        <v>14431768157</v>
      </c>
      <c r="B32" s="4">
        <v>118</v>
      </c>
      <c r="C32" s="4" t="str">
        <f>VLOOKUP(A32,HOP!A:H,8,0)</f>
        <v>118.00</v>
      </c>
      <c r="D32" s="4">
        <f>VLOOKUP(A32,HOP!A:B,2,0)</f>
        <v>1986496</v>
      </c>
      <c r="E32" s="4">
        <f t="shared" si="0"/>
        <v>0</v>
      </c>
      <c r="K32" s="4" t="str">
        <f t="shared" si="1"/>
        <v>,1986496</v>
      </c>
    </row>
    <row r="33" s="4" customFormat="1" spans="1:11">
      <c r="A33" s="4">
        <v>14431985670</v>
      </c>
      <c r="B33" s="4">
        <v>578</v>
      </c>
      <c r="C33" s="4" t="str">
        <f>VLOOKUP(A33,HOP!A:H,8,0)</f>
        <v>578.00</v>
      </c>
      <c r="D33" s="4">
        <f>VLOOKUP(A33,HOP!A:B,2,0)</f>
        <v>1986582</v>
      </c>
      <c r="E33" s="4">
        <f t="shared" si="0"/>
        <v>0</v>
      </c>
      <c r="K33" s="4" t="str">
        <f t="shared" si="1"/>
        <v>,1986582</v>
      </c>
    </row>
    <row r="34" s="4" customFormat="1" spans="1:11">
      <c r="A34" s="4">
        <v>14432140614</v>
      </c>
      <c r="B34" s="4">
        <v>493</v>
      </c>
      <c r="C34" s="4" t="str">
        <f>VLOOKUP(A34,HOP!A:H,8,0)</f>
        <v>493.00</v>
      </c>
      <c r="D34" s="4">
        <f>VLOOKUP(A34,HOP!A:B,2,0)</f>
        <v>1986635</v>
      </c>
      <c r="E34" s="4">
        <f t="shared" si="0"/>
        <v>0</v>
      </c>
      <c r="K34" s="4" t="str">
        <f t="shared" si="1"/>
        <v>,1986635</v>
      </c>
    </row>
    <row r="35" s="4" customFormat="1" spans="1:11">
      <c r="A35" s="4">
        <v>14427220264</v>
      </c>
      <c r="B35" s="4">
        <v>1352</v>
      </c>
      <c r="C35" s="4" t="str">
        <f>VLOOKUP(A35,HOP!A:H,8,0)</f>
        <v>1352.00</v>
      </c>
      <c r="D35" s="4">
        <f>VLOOKUP(A35,HOP!A:B,2,0)</f>
        <v>1986092</v>
      </c>
      <c r="E35" s="4">
        <f t="shared" si="0"/>
        <v>0</v>
      </c>
      <c r="K35" s="4" t="str">
        <f t="shared" si="1"/>
        <v>,1986092</v>
      </c>
    </row>
    <row r="36" s="4" customFormat="1" spans="1:11">
      <c r="A36" s="4">
        <v>14427741659</v>
      </c>
      <c r="B36" s="4">
        <v>626</v>
      </c>
      <c r="C36" s="4" t="str">
        <f>VLOOKUP(A36,HOP!A:H,8,0)</f>
        <v>626.00</v>
      </c>
      <c r="D36" s="4">
        <f>VLOOKUP(A36,HOP!A:B,2,0)</f>
        <v>1986171</v>
      </c>
      <c r="E36" s="4">
        <f t="shared" si="0"/>
        <v>0</v>
      </c>
      <c r="K36" s="4" t="str">
        <f t="shared" si="1"/>
        <v>,1986171</v>
      </c>
    </row>
    <row r="37" s="4" customFormat="1" spans="1:11">
      <c r="A37" s="4">
        <v>14432809495</v>
      </c>
      <c r="B37" s="4">
        <v>278</v>
      </c>
      <c r="C37" s="4" t="str">
        <f>VLOOKUP(A37,HOP!A:H,8,0)</f>
        <v>278.00</v>
      </c>
      <c r="D37" s="4">
        <f>VLOOKUP(A37,HOP!A:B,2,0)</f>
        <v>1986785</v>
      </c>
      <c r="E37" s="4">
        <f t="shared" si="0"/>
        <v>0</v>
      </c>
      <c r="K37" s="4" t="str">
        <f t="shared" si="1"/>
        <v>,1986785</v>
      </c>
    </row>
    <row r="38" s="4" customFormat="1" spans="1:11">
      <c r="A38" s="4">
        <v>14433775302</v>
      </c>
      <c r="B38" s="4">
        <v>109</v>
      </c>
      <c r="C38" s="4" t="str">
        <f>VLOOKUP(A38,HOP!A:H,8,0)</f>
        <v>109.00</v>
      </c>
      <c r="D38" s="4">
        <f>VLOOKUP(A38,HOP!A:B,2,0)</f>
        <v>1986905</v>
      </c>
      <c r="E38" s="4">
        <f t="shared" si="0"/>
        <v>0</v>
      </c>
      <c r="K38" s="4" t="str">
        <f t="shared" si="1"/>
        <v>,1986905</v>
      </c>
    </row>
    <row r="39" s="4" customFormat="1" spans="1:11">
      <c r="A39" s="4">
        <v>14435105372</v>
      </c>
      <c r="B39" s="4">
        <v>330</v>
      </c>
      <c r="C39" s="4" t="str">
        <f>VLOOKUP(A39,HOP!A:H,8,0)</f>
        <v>330.00</v>
      </c>
      <c r="D39" s="4">
        <f>VLOOKUP(A39,HOP!A:B,2,0)</f>
        <v>1987186</v>
      </c>
      <c r="E39" s="4">
        <f t="shared" si="0"/>
        <v>0</v>
      </c>
      <c r="K39" s="4" t="str">
        <f t="shared" si="1"/>
        <v>,1987186</v>
      </c>
    </row>
    <row r="40" s="4" customFormat="1" spans="1:11">
      <c r="A40" s="4">
        <v>14435119133</v>
      </c>
      <c r="B40" s="4">
        <v>149</v>
      </c>
      <c r="C40" s="4" t="str">
        <f>VLOOKUP(A40,HOP!A:H,8,0)</f>
        <v>149.00</v>
      </c>
      <c r="D40" s="4">
        <f>VLOOKUP(A40,HOP!A:B,2,0)</f>
        <v>1987191</v>
      </c>
      <c r="E40" s="4">
        <f t="shared" si="0"/>
        <v>0</v>
      </c>
      <c r="K40" s="4" t="str">
        <f t="shared" si="1"/>
        <v>,1987191</v>
      </c>
    </row>
    <row r="41" s="4" customFormat="1" spans="1:11">
      <c r="A41" s="4">
        <v>14437479330</v>
      </c>
      <c r="B41" s="4">
        <v>147</v>
      </c>
      <c r="C41" s="4" t="str">
        <f>VLOOKUP(A41,HOP!A:H,8,0)</f>
        <v>147.00</v>
      </c>
      <c r="D41" s="4">
        <f>VLOOKUP(A41,HOP!A:B,2,0)</f>
        <v>1987208</v>
      </c>
      <c r="E41" s="4">
        <f t="shared" si="0"/>
        <v>0</v>
      </c>
      <c r="K41" s="4" t="str">
        <f t="shared" si="1"/>
        <v>,1987208</v>
      </c>
    </row>
    <row r="42" s="4" customFormat="1" spans="1:11">
      <c r="A42" s="4">
        <v>14437815227</v>
      </c>
      <c r="B42" s="4">
        <v>1347</v>
      </c>
      <c r="C42" s="4" t="str">
        <f>VLOOKUP(A42,HOP!A:H,8,0)</f>
        <v>1347.00</v>
      </c>
      <c r="D42" s="4">
        <f>VLOOKUP(A42,HOP!A:B,2,0)</f>
        <v>1987246</v>
      </c>
      <c r="E42" s="4">
        <f t="shared" si="0"/>
        <v>0</v>
      </c>
      <c r="K42" s="4" t="str">
        <f t="shared" si="1"/>
        <v>,1987246</v>
      </c>
    </row>
    <row r="43" s="4" customFormat="1" spans="1:11">
      <c r="A43" s="4">
        <v>14437848915</v>
      </c>
      <c r="B43" s="4">
        <v>285</v>
      </c>
      <c r="C43" s="4" t="str">
        <f>VLOOKUP(A43,HOP!A:H,8,0)</f>
        <v>285.00</v>
      </c>
      <c r="D43" s="4">
        <f>VLOOKUP(A43,HOP!A:B,2,0)</f>
        <v>1987256</v>
      </c>
      <c r="E43" s="4">
        <f t="shared" si="0"/>
        <v>0</v>
      </c>
      <c r="K43" s="4" t="str">
        <f t="shared" si="1"/>
        <v>,1987256</v>
      </c>
    </row>
    <row r="45" spans="2:2">
      <c r="B45" s="4">
        <f>SUM(B2:B44)</f>
        <v>18323</v>
      </c>
    </row>
    <row r="47" spans="1:1">
      <c r="A47" s="4" t="s">
        <v>134</v>
      </c>
    </row>
    <row r="48" spans="1:1">
      <c r="A48" s="4" t="s">
        <v>135</v>
      </c>
    </row>
  </sheetData>
  <autoFilter ref="A1:P43">
    <filterColumn colId="1">
      <filters>
        <filter val="210"/>
        <filter val="351"/>
        <filter val="1352"/>
        <filter val="493"/>
        <filter val="194"/>
        <filter val="117"/>
        <filter val="118"/>
        <filter val="421"/>
        <filter val="164"/>
        <filter val="125"/>
        <filter val="525"/>
        <filter val="626"/>
        <filter val="330"/>
        <filter val="731"/>
        <filter val="172"/>
        <filter val="772"/>
        <filter val="633"/>
        <filter val="733"/>
        <filter val="278"/>
        <filter val="578"/>
        <filter val="779"/>
        <filter val="480"/>
        <filter val="581"/>
        <filter val="1743"/>
        <filter val="145"/>
        <filter val="285"/>
        <filter val="1746"/>
        <filter val="147"/>
        <filter val="1347"/>
        <filter val="108"/>
        <filter val="448"/>
        <filter val="109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136</v>
      </c>
      <c r="B1" s="2" t="s">
        <v>137</v>
      </c>
      <c r="C1" s="2" t="s">
        <v>138</v>
      </c>
      <c r="D1" s="2" t="s">
        <v>139</v>
      </c>
      <c r="E1" s="2" t="s">
        <v>5</v>
      </c>
      <c r="F1" s="2" t="s">
        <v>140</v>
      </c>
      <c r="G1" s="2" t="s">
        <v>141</v>
      </c>
      <c r="H1" s="2" t="s">
        <v>142</v>
      </c>
      <c r="I1" s="2" t="s">
        <v>143</v>
      </c>
      <c r="J1" s="2" t="s">
        <v>144</v>
      </c>
      <c r="K1" s="2" t="s">
        <v>17</v>
      </c>
    </row>
    <row r="2" s="1" customFormat="1" ht="20" customHeight="1" spans="1:11">
      <c r="A2" s="3">
        <v>14437848915</v>
      </c>
      <c r="B2" s="3">
        <v>1987256</v>
      </c>
      <c r="C2" s="2" t="s">
        <v>145</v>
      </c>
      <c r="D2" s="2" t="s">
        <v>132</v>
      </c>
      <c r="E2" s="2" t="s">
        <v>146</v>
      </c>
      <c r="F2" s="2" t="s">
        <v>147</v>
      </c>
      <c r="G2" s="2" t="s">
        <v>148</v>
      </c>
      <c r="H2" s="2" t="s">
        <v>149</v>
      </c>
      <c r="I2" s="2" t="s">
        <v>132</v>
      </c>
      <c r="J2" s="2" t="s">
        <v>150</v>
      </c>
      <c r="K2" s="2" t="s">
        <v>151</v>
      </c>
    </row>
    <row r="3" s="1" customFormat="1" ht="20" customHeight="1" spans="1:11">
      <c r="A3" s="3">
        <v>14437815227</v>
      </c>
      <c r="B3" s="3">
        <v>1987246</v>
      </c>
      <c r="C3" s="2" t="s">
        <v>152</v>
      </c>
      <c r="D3" s="2" t="s">
        <v>130</v>
      </c>
      <c r="E3" s="2" t="s">
        <v>146</v>
      </c>
      <c r="F3" s="2" t="s">
        <v>147</v>
      </c>
      <c r="G3" s="2" t="s">
        <v>148</v>
      </c>
      <c r="H3" s="2" t="s">
        <v>153</v>
      </c>
      <c r="I3" s="2" t="s">
        <v>154</v>
      </c>
      <c r="J3" s="2" t="s">
        <v>150</v>
      </c>
      <c r="K3" s="2" t="s">
        <v>155</v>
      </c>
    </row>
    <row r="4" s="1" customFormat="1" ht="20" customHeight="1" spans="1:11">
      <c r="A4" s="3">
        <v>14437479330</v>
      </c>
      <c r="B4" s="3">
        <v>1987208</v>
      </c>
      <c r="C4" s="2" t="s">
        <v>156</v>
      </c>
      <c r="D4" s="2" t="s">
        <v>128</v>
      </c>
      <c r="E4" s="2" t="s">
        <v>146</v>
      </c>
      <c r="F4" s="2" t="s">
        <v>147</v>
      </c>
      <c r="G4" s="2" t="s">
        <v>148</v>
      </c>
      <c r="H4" s="2" t="s">
        <v>157</v>
      </c>
      <c r="I4" s="2" t="s">
        <v>128</v>
      </c>
      <c r="J4" s="2" t="s">
        <v>150</v>
      </c>
      <c r="K4" s="2" t="s">
        <v>158</v>
      </c>
    </row>
    <row r="5" s="1" customFormat="1" ht="20" customHeight="1" spans="1:11">
      <c r="A5" s="3">
        <v>14435119133</v>
      </c>
      <c r="B5" s="3">
        <v>1987191</v>
      </c>
      <c r="C5" s="2" t="s">
        <v>159</v>
      </c>
      <c r="D5" s="2" t="s">
        <v>126</v>
      </c>
      <c r="E5" s="2" t="s">
        <v>146</v>
      </c>
      <c r="F5" s="2" t="s">
        <v>147</v>
      </c>
      <c r="G5" s="2" t="s">
        <v>148</v>
      </c>
      <c r="H5" s="2" t="s">
        <v>160</v>
      </c>
      <c r="I5" s="2" t="s">
        <v>126</v>
      </c>
      <c r="J5" s="2" t="s">
        <v>150</v>
      </c>
      <c r="K5" s="2" t="s">
        <v>161</v>
      </c>
    </row>
    <row r="6" s="1" customFormat="1" ht="20" customHeight="1" spans="1:11">
      <c r="A6" s="3">
        <v>14435105372</v>
      </c>
      <c r="B6" s="3">
        <v>1987186</v>
      </c>
      <c r="C6" s="2" t="s">
        <v>162</v>
      </c>
      <c r="D6" s="2" t="s">
        <v>124</v>
      </c>
      <c r="E6" s="2" t="s">
        <v>146</v>
      </c>
      <c r="F6" s="2" t="s">
        <v>147</v>
      </c>
      <c r="G6" s="2" t="s">
        <v>148</v>
      </c>
      <c r="H6" s="2" t="s">
        <v>163</v>
      </c>
      <c r="I6" s="2" t="s">
        <v>124</v>
      </c>
      <c r="J6" s="2" t="s">
        <v>150</v>
      </c>
      <c r="K6" s="2" t="s">
        <v>164</v>
      </c>
    </row>
    <row r="7" s="1" customFormat="1" ht="20" customHeight="1" spans="1:11">
      <c r="A7" s="3">
        <v>14433775302</v>
      </c>
      <c r="B7" s="3">
        <v>1986905</v>
      </c>
      <c r="C7" s="2" t="s">
        <v>165</v>
      </c>
      <c r="D7" s="2" t="s">
        <v>121</v>
      </c>
      <c r="E7" s="2" t="s">
        <v>146</v>
      </c>
      <c r="F7" s="2" t="s">
        <v>147</v>
      </c>
      <c r="G7" s="2" t="s">
        <v>148</v>
      </c>
      <c r="H7" s="2" t="s">
        <v>166</v>
      </c>
      <c r="I7" s="2" t="s">
        <v>121</v>
      </c>
      <c r="J7" s="2" t="s">
        <v>150</v>
      </c>
      <c r="K7" s="2" t="s">
        <v>167</v>
      </c>
    </row>
    <row r="8" s="1" customFormat="1" ht="20" customHeight="1" spans="1:11">
      <c r="A8" s="3">
        <v>14432809495</v>
      </c>
      <c r="B8" s="3">
        <v>1986785</v>
      </c>
      <c r="C8" s="2" t="s">
        <v>168</v>
      </c>
      <c r="D8" s="2" t="s">
        <v>85</v>
      </c>
      <c r="E8" s="2" t="s">
        <v>146</v>
      </c>
      <c r="F8" s="2" t="s">
        <v>147</v>
      </c>
      <c r="G8" s="2" t="s">
        <v>148</v>
      </c>
      <c r="H8" s="2" t="s">
        <v>169</v>
      </c>
      <c r="I8" s="2" t="s">
        <v>85</v>
      </c>
      <c r="J8" s="2" t="s">
        <v>150</v>
      </c>
      <c r="K8" s="2" t="s">
        <v>170</v>
      </c>
    </row>
    <row r="9" s="1" customFormat="1" ht="20" customHeight="1" spans="1:11">
      <c r="A9" s="3">
        <v>14432140614</v>
      </c>
      <c r="B9" s="3">
        <v>1986635</v>
      </c>
      <c r="C9" s="2" t="s">
        <v>171</v>
      </c>
      <c r="D9" s="2" t="s">
        <v>172</v>
      </c>
      <c r="E9" s="2" t="s">
        <v>173</v>
      </c>
      <c r="F9" s="2" t="s">
        <v>146</v>
      </c>
      <c r="G9" s="2" t="s">
        <v>148</v>
      </c>
      <c r="H9" s="2" t="s">
        <v>174</v>
      </c>
      <c r="I9" s="2" t="s">
        <v>175</v>
      </c>
      <c r="J9" s="2" t="s">
        <v>150</v>
      </c>
      <c r="K9" s="2" t="s">
        <v>176</v>
      </c>
    </row>
    <row r="10" s="1" customFormat="1" ht="20" customHeight="1" spans="1:11">
      <c r="A10" s="3">
        <v>14431985670</v>
      </c>
      <c r="B10" s="3">
        <v>1986582</v>
      </c>
      <c r="C10" s="2" t="s">
        <v>177</v>
      </c>
      <c r="D10" s="2" t="s">
        <v>110</v>
      </c>
      <c r="E10" s="2" t="s">
        <v>173</v>
      </c>
      <c r="F10" s="2" t="s">
        <v>146</v>
      </c>
      <c r="G10" s="2" t="s">
        <v>148</v>
      </c>
      <c r="H10" s="2" t="s">
        <v>178</v>
      </c>
      <c r="I10" s="2" t="s">
        <v>110</v>
      </c>
      <c r="J10" s="2" t="s">
        <v>150</v>
      </c>
      <c r="K10" s="2" t="s">
        <v>179</v>
      </c>
    </row>
    <row r="11" s="1" customFormat="1" ht="20" customHeight="1" spans="1:11">
      <c r="A11" s="3">
        <v>14431768157</v>
      </c>
      <c r="B11" s="3">
        <v>1986496</v>
      </c>
      <c r="C11" s="2" t="s">
        <v>180</v>
      </c>
      <c r="D11" s="2" t="s">
        <v>107</v>
      </c>
      <c r="E11" s="2" t="s">
        <v>173</v>
      </c>
      <c r="F11" s="2" t="s">
        <v>146</v>
      </c>
      <c r="G11" s="2" t="s">
        <v>148</v>
      </c>
      <c r="H11" s="2" t="s">
        <v>181</v>
      </c>
      <c r="I11" s="2" t="s">
        <v>107</v>
      </c>
      <c r="J11" s="2" t="s">
        <v>150</v>
      </c>
      <c r="K11" s="2" t="s">
        <v>182</v>
      </c>
    </row>
    <row r="12" s="1" customFormat="1" ht="20" customHeight="1" spans="1:11">
      <c r="A12" s="3">
        <v>14431589963</v>
      </c>
      <c r="B12" s="3">
        <v>1986423</v>
      </c>
      <c r="C12" s="2" t="s">
        <v>183</v>
      </c>
      <c r="D12" s="2" t="s">
        <v>184</v>
      </c>
      <c r="E12" s="2" t="s">
        <v>173</v>
      </c>
      <c r="F12" s="2" t="s">
        <v>146</v>
      </c>
      <c r="G12" s="2" t="s">
        <v>148</v>
      </c>
      <c r="H12" s="2" t="s">
        <v>185</v>
      </c>
      <c r="I12" s="2" t="s">
        <v>175</v>
      </c>
      <c r="J12" s="2" t="s">
        <v>150</v>
      </c>
      <c r="K12" s="2" t="s">
        <v>186</v>
      </c>
    </row>
    <row r="13" s="1" customFormat="1" ht="20" customHeight="1" spans="1:11">
      <c r="A13" s="3">
        <v>14431390056</v>
      </c>
      <c r="B13" s="3">
        <v>1986376</v>
      </c>
      <c r="C13" s="2" t="s">
        <v>187</v>
      </c>
      <c r="D13" s="2" t="s">
        <v>102</v>
      </c>
      <c r="E13" s="2" t="s">
        <v>173</v>
      </c>
      <c r="F13" s="2" t="s">
        <v>146</v>
      </c>
      <c r="G13" s="2" t="s">
        <v>148</v>
      </c>
      <c r="H13" s="2" t="s">
        <v>188</v>
      </c>
      <c r="I13" s="2" t="s">
        <v>102</v>
      </c>
      <c r="J13" s="2" t="s">
        <v>150</v>
      </c>
      <c r="K13" s="2" t="s">
        <v>189</v>
      </c>
    </row>
    <row r="14" s="1" customFormat="1" ht="20" customHeight="1" spans="1:11">
      <c r="A14" s="3">
        <v>14431385355</v>
      </c>
      <c r="B14" s="3">
        <v>1986375</v>
      </c>
      <c r="C14" s="2" t="s">
        <v>187</v>
      </c>
      <c r="D14" s="2" t="s">
        <v>100</v>
      </c>
      <c r="E14" s="2" t="s">
        <v>173</v>
      </c>
      <c r="F14" s="2" t="s">
        <v>146</v>
      </c>
      <c r="G14" s="2" t="s">
        <v>148</v>
      </c>
      <c r="H14" s="2" t="s">
        <v>188</v>
      </c>
      <c r="I14" s="2" t="s">
        <v>100</v>
      </c>
      <c r="J14" s="2" t="s">
        <v>150</v>
      </c>
      <c r="K14" s="2" t="s">
        <v>190</v>
      </c>
    </row>
    <row r="15" s="1" customFormat="1" ht="20" customHeight="1" spans="1:11">
      <c r="A15" s="3">
        <v>14431285928</v>
      </c>
      <c r="B15" s="3">
        <v>1986350</v>
      </c>
      <c r="C15" s="2" t="s">
        <v>187</v>
      </c>
      <c r="D15" s="2" t="s">
        <v>99</v>
      </c>
      <c r="E15" s="2" t="s">
        <v>173</v>
      </c>
      <c r="F15" s="2" t="s">
        <v>146</v>
      </c>
      <c r="G15" s="2" t="s">
        <v>148</v>
      </c>
      <c r="H15" s="2" t="s">
        <v>191</v>
      </c>
      <c r="I15" s="2" t="s">
        <v>99</v>
      </c>
      <c r="J15" s="2" t="s">
        <v>150</v>
      </c>
      <c r="K15" s="2" t="s">
        <v>192</v>
      </c>
    </row>
    <row r="16" s="1" customFormat="1" ht="20" customHeight="1" spans="1:11">
      <c r="A16" s="3">
        <v>14430610540</v>
      </c>
      <c r="B16" s="3">
        <v>1986263</v>
      </c>
      <c r="C16" s="2" t="s">
        <v>193</v>
      </c>
      <c r="D16" s="2" t="s">
        <v>97</v>
      </c>
      <c r="E16" s="2" t="s">
        <v>173</v>
      </c>
      <c r="F16" s="2" t="s">
        <v>146</v>
      </c>
      <c r="G16" s="2" t="s">
        <v>148</v>
      </c>
      <c r="H16" s="2" t="s">
        <v>194</v>
      </c>
      <c r="I16" s="2" t="s">
        <v>97</v>
      </c>
      <c r="J16" s="2" t="s">
        <v>150</v>
      </c>
      <c r="K16" s="2" t="s">
        <v>195</v>
      </c>
    </row>
    <row r="17" s="1" customFormat="1" ht="20" customHeight="1" spans="1:11">
      <c r="A17" s="3">
        <v>14428087881</v>
      </c>
      <c r="B17" s="3">
        <v>1986231</v>
      </c>
      <c r="C17" s="2" t="s">
        <v>196</v>
      </c>
      <c r="D17" s="2" t="s">
        <v>94</v>
      </c>
      <c r="E17" s="2" t="s">
        <v>173</v>
      </c>
      <c r="F17" s="2" t="s">
        <v>146</v>
      </c>
      <c r="G17" s="2" t="s">
        <v>148</v>
      </c>
      <c r="H17" s="2" t="s">
        <v>197</v>
      </c>
      <c r="I17" s="2" t="s">
        <v>94</v>
      </c>
      <c r="J17" s="2" t="s">
        <v>150</v>
      </c>
      <c r="K17" s="2" t="s">
        <v>198</v>
      </c>
    </row>
    <row r="18" s="1" customFormat="1" ht="20" customHeight="1" spans="1:11">
      <c r="A18" s="3">
        <v>14427946072</v>
      </c>
      <c r="B18" s="3">
        <v>1986207</v>
      </c>
      <c r="C18" s="2" t="s">
        <v>199</v>
      </c>
      <c r="D18" s="2" t="s">
        <v>92</v>
      </c>
      <c r="E18" s="2" t="s">
        <v>173</v>
      </c>
      <c r="F18" s="2" t="s">
        <v>146</v>
      </c>
      <c r="G18" s="2" t="s">
        <v>148</v>
      </c>
      <c r="H18" s="2" t="s">
        <v>200</v>
      </c>
      <c r="I18" s="2" t="s">
        <v>201</v>
      </c>
      <c r="J18" s="2" t="s">
        <v>150</v>
      </c>
      <c r="K18" s="2" t="s">
        <v>202</v>
      </c>
    </row>
    <row r="19" s="1" customFormat="1" ht="20" customHeight="1" spans="1:11">
      <c r="A19" s="3">
        <v>14427741659</v>
      </c>
      <c r="B19" s="3">
        <v>1986171</v>
      </c>
      <c r="C19" s="2" t="s">
        <v>199</v>
      </c>
      <c r="D19" s="2" t="s">
        <v>119</v>
      </c>
      <c r="E19" s="2" t="s">
        <v>146</v>
      </c>
      <c r="F19" s="2" t="s">
        <v>147</v>
      </c>
      <c r="G19" s="2" t="s">
        <v>148</v>
      </c>
      <c r="H19" s="2" t="s">
        <v>203</v>
      </c>
      <c r="I19" s="2" t="s">
        <v>119</v>
      </c>
      <c r="J19" s="2" t="s">
        <v>150</v>
      </c>
      <c r="K19" s="2" t="s">
        <v>204</v>
      </c>
    </row>
    <row r="20" s="1" customFormat="1" ht="20" customHeight="1" spans="1:11">
      <c r="A20" s="3">
        <v>14427611580</v>
      </c>
      <c r="B20" s="3">
        <v>1986149</v>
      </c>
      <c r="C20" s="2" t="s">
        <v>205</v>
      </c>
      <c r="D20" s="2" t="s">
        <v>91</v>
      </c>
      <c r="E20" s="2" t="s">
        <v>173</v>
      </c>
      <c r="F20" s="2" t="s">
        <v>146</v>
      </c>
      <c r="G20" s="2" t="s">
        <v>148</v>
      </c>
      <c r="H20" s="2" t="s">
        <v>206</v>
      </c>
      <c r="I20" s="2" t="s">
        <v>91</v>
      </c>
      <c r="J20" s="2" t="s">
        <v>150</v>
      </c>
      <c r="K20" s="2" t="s">
        <v>207</v>
      </c>
    </row>
    <row r="21" s="1" customFormat="1" ht="20" customHeight="1" spans="1:11">
      <c r="A21" s="3">
        <v>14427507690</v>
      </c>
      <c r="B21" s="3">
        <v>1986140</v>
      </c>
      <c r="C21" s="2" t="s">
        <v>208</v>
      </c>
      <c r="D21" s="2" t="s">
        <v>88</v>
      </c>
      <c r="E21" s="2" t="s">
        <v>173</v>
      </c>
      <c r="F21" s="2" t="s">
        <v>146</v>
      </c>
      <c r="G21" s="2" t="s">
        <v>148</v>
      </c>
      <c r="H21" s="2" t="s">
        <v>197</v>
      </c>
      <c r="I21" s="2" t="s">
        <v>88</v>
      </c>
      <c r="J21" s="2" t="s">
        <v>150</v>
      </c>
      <c r="K21" s="2" t="s">
        <v>209</v>
      </c>
    </row>
    <row r="22" s="1" customFormat="1" ht="20" customHeight="1" spans="1:11">
      <c r="A22" s="3">
        <v>14427416441</v>
      </c>
      <c r="B22" s="3">
        <v>1986132</v>
      </c>
      <c r="C22" s="2" t="s">
        <v>210</v>
      </c>
      <c r="D22" s="2" t="s">
        <v>87</v>
      </c>
      <c r="E22" s="2" t="s">
        <v>173</v>
      </c>
      <c r="F22" s="2" t="s">
        <v>146</v>
      </c>
      <c r="G22" s="2" t="s">
        <v>148</v>
      </c>
      <c r="H22" s="2" t="s">
        <v>211</v>
      </c>
      <c r="I22" s="2" t="s">
        <v>87</v>
      </c>
      <c r="J22" s="2" t="s">
        <v>150</v>
      </c>
      <c r="K22" s="2" t="s">
        <v>212</v>
      </c>
    </row>
    <row r="23" s="1" customFormat="1" ht="20" customHeight="1" spans="1:11">
      <c r="A23" s="3">
        <v>14427220264</v>
      </c>
      <c r="B23" s="3">
        <v>1986092</v>
      </c>
      <c r="C23" s="2" t="s">
        <v>213</v>
      </c>
      <c r="D23" s="2" t="s">
        <v>116</v>
      </c>
      <c r="E23" s="2" t="s">
        <v>146</v>
      </c>
      <c r="F23" s="2" t="s">
        <v>147</v>
      </c>
      <c r="G23" s="2" t="s">
        <v>148</v>
      </c>
      <c r="H23" s="2" t="s">
        <v>214</v>
      </c>
      <c r="I23" s="2" t="s">
        <v>116</v>
      </c>
      <c r="J23" s="2" t="s">
        <v>150</v>
      </c>
      <c r="K23" s="2" t="s">
        <v>215</v>
      </c>
    </row>
    <row r="24" s="1" customFormat="1" ht="20" customHeight="1" spans="1:11">
      <c r="A24" s="3">
        <v>14427108188</v>
      </c>
      <c r="B24" s="3">
        <v>1986065</v>
      </c>
      <c r="C24" s="2" t="s">
        <v>168</v>
      </c>
      <c r="D24" s="2" t="s">
        <v>85</v>
      </c>
      <c r="E24" s="2" t="s">
        <v>173</v>
      </c>
      <c r="F24" s="2" t="s">
        <v>146</v>
      </c>
      <c r="G24" s="2" t="s">
        <v>148</v>
      </c>
      <c r="H24" s="2" t="s">
        <v>169</v>
      </c>
      <c r="I24" s="2" t="s">
        <v>85</v>
      </c>
      <c r="J24" s="2" t="s">
        <v>150</v>
      </c>
      <c r="K24" s="2" t="s">
        <v>216</v>
      </c>
    </row>
    <row r="25" s="1" customFormat="1" ht="20" customHeight="1" spans="1:11">
      <c r="A25" s="3">
        <v>14426855760</v>
      </c>
      <c r="B25" s="3">
        <v>1986015</v>
      </c>
      <c r="C25" s="2" t="s">
        <v>210</v>
      </c>
      <c r="D25" s="2" t="s">
        <v>82</v>
      </c>
      <c r="E25" s="2" t="s">
        <v>173</v>
      </c>
      <c r="F25" s="2" t="s">
        <v>146</v>
      </c>
      <c r="G25" s="2" t="s">
        <v>148</v>
      </c>
      <c r="H25" s="2" t="s">
        <v>217</v>
      </c>
      <c r="I25" s="2" t="s">
        <v>82</v>
      </c>
      <c r="J25" s="2" t="s">
        <v>150</v>
      </c>
      <c r="K25" s="2" t="s">
        <v>218</v>
      </c>
    </row>
    <row r="26" s="1" customFormat="1" ht="20" customHeight="1" spans="1:11">
      <c r="A26" s="3">
        <v>14425893046</v>
      </c>
      <c r="B26" s="3">
        <v>1985783</v>
      </c>
      <c r="C26" s="2" t="s">
        <v>156</v>
      </c>
      <c r="D26" s="2" t="s">
        <v>73</v>
      </c>
      <c r="E26" s="2" t="s">
        <v>219</v>
      </c>
      <c r="F26" s="2" t="s">
        <v>173</v>
      </c>
      <c r="G26" s="2" t="s">
        <v>148</v>
      </c>
      <c r="H26" s="2" t="s">
        <v>157</v>
      </c>
      <c r="I26" s="2" t="s">
        <v>73</v>
      </c>
      <c r="J26" s="2" t="s">
        <v>150</v>
      </c>
      <c r="K26" s="2" t="s">
        <v>220</v>
      </c>
    </row>
    <row r="27" s="1" customFormat="1" ht="20" customHeight="1" spans="1:11">
      <c r="A27" s="3">
        <v>14425883687</v>
      </c>
      <c r="B27" s="3">
        <v>1985781</v>
      </c>
      <c r="C27" s="2" t="s">
        <v>221</v>
      </c>
      <c r="D27" s="2" t="s">
        <v>70</v>
      </c>
      <c r="E27" s="2" t="s">
        <v>219</v>
      </c>
      <c r="F27" s="2" t="s">
        <v>173</v>
      </c>
      <c r="G27" s="2" t="s">
        <v>148</v>
      </c>
      <c r="H27" s="2" t="s">
        <v>222</v>
      </c>
      <c r="I27" s="2" t="s">
        <v>70</v>
      </c>
      <c r="J27" s="2" t="s">
        <v>150</v>
      </c>
      <c r="K27" s="2" t="s">
        <v>223</v>
      </c>
    </row>
    <row r="28" s="1" customFormat="1" ht="20" customHeight="1" spans="1:11">
      <c r="A28" s="3">
        <v>14425570678</v>
      </c>
      <c r="B28" s="3">
        <v>1985667</v>
      </c>
      <c r="C28" s="2" t="s">
        <v>187</v>
      </c>
      <c r="D28" s="2" t="s">
        <v>67</v>
      </c>
      <c r="E28" s="2" t="s">
        <v>219</v>
      </c>
      <c r="F28" s="2" t="s">
        <v>173</v>
      </c>
      <c r="G28" s="2" t="s">
        <v>148</v>
      </c>
      <c r="H28" s="2" t="s">
        <v>224</v>
      </c>
      <c r="I28" s="2" t="s">
        <v>67</v>
      </c>
      <c r="J28" s="2" t="s">
        <v>150</v>
      </c>
      <c r="K28" s="2" t="s">
        <v>225</v>
      </c>
    </row>
    <row r="29" s="1" customFormat="1" ht="20" customHeight="1" spans="1:11">
      <c r="A29" s="3">
        <v>14425104183</v>
      </c>
      <c r="B29" s="3">
        <v>1985502</v>
      </c>
      <c r="C29" s="2" t="s">
        <v>199</v>
      </c>
      <c r="D29" s="2" t="s">
        <v>65</v>
      </c>
      <c r="E29" s="2" t="s">
        <v>219</v>
      </c>
      <c r="F29" s="2" t="s">
        <v>173</v>
      </c>
      <c r="G29" s="2" t="s">
        <v>148</v>
      </c>
      <c r="H29" s="2" t="s">
        <v>226</v>
      </c>
      <c r="I29" s="2" t="s">
        <v>201</v>
      </c>
      <c r="J29" s="2" t="s">
        <v>150</v>
      </c>
      <c r="K29" s="2" t="s">
        <v>227</v>
      </c>
    </row>
    <row r="30" s="1" customFormat="1" ht="20" customHeight="1" spans="1:11">
      <c r="A30" s="3">
        <v>14424966501</v>
      </c>
      <c r="B30" s="3">
        <v>1985470</v>
      </c>
      <c r="C30" s="2" t="s">
        <v>208</v>
      </c>
      <c r="D30" s="2" t="s">
        <v>62</v>
      </c>
      <c r="E30" s="2" t="s">
        <v>219</v>
      </c>
      <c r="F30" s="2" t="s">
        <v>173</v>
      </c>
      <c r="G30" s="2" t="s">
        <v>148</v>
      </c>
      <c r="H30" s="2" t="s">
        <v>228</v>
      </c>
      <c r="I30" s="2" t="s">
        <v>62</v>
      </c>
      <c r="J30" s="2" t="s">
        <v>150</v>
      </c>
      <c r="K30" s="2" t="s">
        <v>229</v>
      </c>
    </row>
    <row r="31" s="1" customFormat="1" ht="20" customHeight="1" spans="1:11">
      <c r="A31" s="3">
        <v>14424665604</v>
      </c>
      <c r="B31" s="3">
        <v>1985437</v>
      </c>
      <c r="C31" s="2" t="s">
        <v>230</v>
      </c>
      <c r="D31" s="2" t="s">
        <v>60</v>
      </c>
      <c r="E31" s="2" t="s">
        <v>219</v>
      </c>
      <c r="F31" s="2" t="s">
        <v>173</v>
      </c>
      <c r="G31" s="2" t="s">
        <v>148</v>
      </c>
      <c r="H31" s="2" t="s">
        <v>231</v>
      </c>
      <c r="I31" s="2" t="s">
        <v>60</v>
      </c>
      <c r="J31" s="2" t="s">
        <v>150</v>
      </c>
      <c r="K31" s="2" t="s">
        <v>232</v>
      </c>
    </row>
    <row r="32" s="1" customFormat="1" ht="20" customHeight="1" spans="1:11">
      <c r="A32" s="3">
        <v>14424340910</v>
      </c>
      <c r="B32" s="3">
        <v>1985391</v>
      </c>
      <c r="C32" s="2" t="s">
        <v>233</v>
      </c>
      <c r="D32" s="2" t="s">
        <v>57</v>
      </c>
      <c r="E32" s="2" t="s">
        <v>219</v>
      </c>
      <c r="F32" s="2" t="s">
        <v>173</v>
      </c>
      <c r="G32" s="2" t="s">
        <v>148</v>
      </c>
      <c r="H32" s="2" t="s">
        <v>234</v>
      </c>
      <c r="I32" s="2" t="s">
        <v>57</v>
      </c>
      <c r="J32" s="2" t="s">
        <v>150</v>
      </c>
      <c r="K32" s="2" t="s">
        <v>235</v>
      </c>
    </row>
    <row r="33" s="1" customFormat="1" ht="20" customHeight="1" spans="1:11">
      <c r="A33" s="3">
        <v>14423840826</v>
      </c>
      <c r="B33" s="3">
        <v>1985343</v>
      </c>
      <c r="C33" s="2" t="s">
        <v>236</v>
      </c>
      <c r="D33" s="2" t="s">
        <v>237</v>
      </c>
      <c r="E33" s="2" t="s">
        <v>219</v>
      </c>
      <c r="F33" s="2" t="s">
        <v>173</v>
      </c>
      <c r="G33" s="2" t="s">
        <v>148</v>
      </c>
      <c r="H33" s="2" t="s">
        <v>238</v>
      </c>
      <c r="I33" s="2" t="s">
        <v>175</v>
      </c>
      <c r="J33" s="2" t="s">
        <v>150</v>
      </c>
      <c r="K33" s="2" t="s">
        <v>239</v>
      </c>
    </row>
    <row r="34" s="1" customFormat="1" ht="20" customHeight="1" spans="1:11">
      <c r="A34" s="3">
        <v>14423584168</v>
      </c>
      <c r="B34" s="3">
        <v>1985326</v>
      </c>
      <c r="C34" s="2" t="s">
        <v>240</v>
      </c>
      <c r="D34" s="2" t="s">
        <v>52</v>
      </c>
      <c r="E34" s="2" t="s">
        <v>219</v>
      </c>
      <c r="F34" s="2" t="s">
        <v>173</v>
      </c>
      <c r="G34" s="2" t="s">
        <v>148</v>
      </c>
      <c r="H34" s="2" t="s">
        <v>241</v>
      </c>
      <c r="I34" s="2" t="s">
        <v>52</v>
      </c>
      <c r="J34" s="2" t="s">
        <v>150</v>
      </c>
      <c r="K34" s="2" t="s">
        <v>242</v>
      </c>
    </row>
    <row r="35" s="1" customFormat="1" ht="20" customHeight="1" spans="1:11">
      <c r="A35" s="3">
        <v>14421402035</v>
      </c>
      <c r="B35" s="3">
        <v>1985275</v>
      </c>
      <c r="C35" s="2" t="s">
        <v>243</v>
      </c>
      <c r="D35" s="2" t="s">
        <v>49</v>
      </c>
      <c r="E35" s="2" t="s">
        <v>219</v>
      </c>
      <c r="F35" s="2" t="s">
        <v>173</v>
      </c>
      <c r="G35" s="2" t="s">
        <v>148</v>
      </c>
      <c r="H35" s="2" t="s">
        <v>244</v>
      </c>
      <c r="I35" s="2" t="s">
        <v>49</v>
      </c>
      <c r="J35" s="2" t="s">
        <v>150</v>
      </c>
      <c r="K35" s="2" t="s">
        <v>245</v>
      </c>
    </row>
    <row r="36" s="1" customFormat="1" ht="20" customHeight="1" spans="1:11">
      <c r="A36" s="3">
        <v>14421333454</v>
      </c>
      <c r="B36" s="3">
        <v>1985265</v>
      </c>
      <c r="C36" s="2" t="s">
        <v>246</v>
      </c>
      <c r="D36" s="2" t="s">
        <v>46</v>
      </c>
      <c r="E36" s="2" t="s">
        <v>219</v>
      </c>
      <c r="F36" s="2" t="s">
        <v>173</v>
      </c>
      <c r="G36" s="2" t="s">
        <v>148</v>
      </c>
      <c r="H36" s="2" t="s">
        <v>247</v>
      </c>
      <c r="I36" s="2" t="s">
        <v>46</v>
      </c>
      <c r="J36" s="2" t="s">
        <v>150</v>
      </c>
      <c r="K36" s="2" t="s">
        <v>248</v>
      </c>
    </row>
    <row r="37" s="1" customFormat="1" ht="20" customHeight="1" spans="1:11">
      <c r="A37" s="3">
        <v>14420192268</v>
      </c>
      <c r="B37" s="3">
        <v>1984972</v>
      </c>
      <c r="C37" s="2" t="s">
        <v>246</v>
      </c>
      <c r="D37" s="2" t="s">
        <v>45</v>
      </c>
      <c r="E37" s="2" t="s">
        <v>219</v>
      </c>
      <c r="F37" s="2" t="s">
        <v>173</v>
      </c>
      <c r="G37" s="2" t="s">
        <v>148</v>
      </c>
      <c r="H37" s="2" t="s">
        <v>247</v>
      </c>
      <c r="I37" s="2" t="s">
        <v>45</v>
      </c>
      <c r="J37" s="2" t="s">
        <v>150</v>
      </c>
      <c r="K37" s="2" t="s">
        <v>249</v>
      </c>
    </row>
    <row r="38" s="1" customFormat="1" ht="20" customHeight="1" spans="1:11">
      <c r="A38" s="3">
        <v>14419683972</v>
      </c>
      <c r="B38" s="3">
        <v>1984778</v>
      </c>
      <c r="C38" s="2" t="s">
        <v>187</v>
      </c>
      <c r="D38" s="2" t="s">
        <v>250</v>
      </c>
      <c r="E38" s="2" t="s">
        <v>251</v>
      </c>
      <c r="F38" s="2" t="s">
        <v>219</v>
      </c>
      <c r="G38" s="2" t="s">
        <v>148</v>
      </c>
      <c r="H38" s="2" t="s">
        <v>222</v>
      </c>
      <c r="I38" s="2" t="s">
        <v>250</v>
      </c>
      <c r="J38" s="2" t="s">
        <v>150</v>
      </c>
      <c r="K38" s="2" t="s">
        <v>252</v>
      </c>
    </row>
    <row r="39" s="1" customFormat="1" ht="20" customHeight="1" spans="1:11">
      <c r="A39" s="3">
        <v>14419458122</v>
      </c>
      <c r="B39" s="3">
        <v>1984726</v>
      </c>
      <c r="C39" s="2" t="s">
        <v>253</v>
      </c>
      <c r="D39" s="2" t="s">
        <v>42</v>
      </c>
      <c r="E39" s="2" t="s">
        <v>219</v>
      </c>
      <c r="F39" s="2" t="s">
        <v>173</v>
      </c>
      <c r="G39" s="2" t="s">
        <v>148</v>
      </c>
      <c r="H39" s="2" t="s">
        <v>254</v>
      </c>
      <c r="I39" s="2" t="s">
        <v>42</v>
      </c>
      <c r="J39" s="2" t="s">
        <v>150</v>
      </c>
      <c r="K39" s="2" t="s">
        <v>255</v>
      </c>
    </row>
    <row r="40" s="1" customFormat="1" ht="20" customHeight="1" spans="1:11">
      <c r="A40" s="3">
        <v>14414894435</v>
      </c>
      <c r="B40" s="3">
        <v>1984272</v>
      </c>
      <c r="C40" s="2" t="s">
        <v>256</v>
      </c>
      <c r="D40" s="2" t="s">
        <v>257</v>
      </c>
      <c r="E40" s="2" t="s">
        <v>251</v>
      </c>
      <c r="F40" s="2" t="s">
        <v>219</v>
      </c>
      <c r="G40" s="2" t="s">
        <v>148</v>
      </c>
      <c r="H40" s="2" t="s">
        <v>222</v>
      </c>
      <c r="I40" s="2" t="s">
        <v>257</v>
      </c>
      <c r="J40" s="2" t="s">
        <v>150</v>
      </c>
      <c r="K40" s="2" t="s">
        <v>258</v>
      </c>
    </row>
    <row r="41" s="1" customFormat="1" ht="20" customHeight="1" spans="1:11">
      <c r="A41" s="3">
        <v>14413833820</v>
      </c>
      <c r="B41" s="3">
        <v>1983871</v>
      </c>
      <c r="C41" s="2" t="s">
        <v>259</v>
      </c>
      <c r="D41" s="2" t="s">
        <v>39</v>
      </c>
      <c r="E41" s="2" t="s">
        <v>219</v>
      </c>
      <c r="F41" s="2" t="s">
        <v>173</v>
      </c>
      <c r="G41" s="2" t="s">
        <v>148</v>
      </c>
      <c r="H41" s="2" t="s">
        <v>260</v>
      </c>
      <c r="I41" s="2" t="s">
        <v>39</v>
      </c>
      <c r="J41" s="2" t="s">
        <v>150</v>
      </c>
      <c r="K41" s="2" t="s">
        <v>261</v>
      </c>
    </row>
    <row r="42" s="1" customFormat="1" ht="20" customHeight="1" spans="1:11">
      <c r="A42" s="3">
        <v>14412171688</v>
      </c>
      <c r="B42" s="3">
        <v>1983573</v>
      </c>
      <c r="C42" s="2" t="s">
        <v>262</v>
      </c>
      <c r="D42" s="2" t="s">
        <v>263</v>
      </c>
      <c r="E42" s="2" t="s">
        <v>251</v>
      </c>
      <c r="F42" s="2" t="s">
        <v>219</v>
      </c>
      <c r="G42" s="2" t="s">
        <v>148</v>
      </c>
      <c r="H42" s="2" t="s">
        <v>222</v>
      </c>
      <c r="I42" s="2" t="s">
        <v>263</v>
      </c>
      <c r="J42" s="2" t="s">
        <v>150</v>
      </c>
      <c r="K42" s="2" t="s">
        <v>264</v>
      </c>
    </row>
    <row r="43" s="1" customFormat="1" ht="20" customHeight="1" spans="1:11">
      <c r="A43" s="3">
        <v>14407677561</v>
      </c>
      <c r="B43" s="3">
        <v>1982720</v>
      </c>
      <c r="C43" s="2" t="s">
        <v>265</v>
      </c>
      <c r="D43" s="2" t="s">
        <v>36</v>
      </c>
      <c r="E43" s="2" t="s">
        <v>219</v>
      </c>
      <c r="F43" s="2" t="s">
        <v>173</v>
      </c>
      <c r="G43" s="2" t="s">
        <v>148</v>
      </c>
      <c r="H43" s="2" t="s">
        <v>222</v>
      </c>
      <c r="I43" s="2" t="s">
        <v>36</v>
      </c>
      <c r="J43" s="2" t="s">
        <v>150</v>
      </c>
      <c r="K43" s="2" t="s">
        <v>266</v>
      </c>
    </row>
    <row r="44" s="1" customFormat="1" ht="20" customHeight="1" spans="1:11">
      <c r="A44" s="3">
        <v>14406175319</v>
      </c>
      <c r="B44" s="3">
        <v>1982240</v>
      </c>
      <c r="C44" s="2" t="s">
        <v>187</v>
      </c>
      <c r="D44" s="2" t="s">
        <v>75</v>
      </c>
      <c r="E44" s="2" t="s">
        <v>173</v>
      </c>
      <c r="F44" s="2" t="s">
        <v>146</v>
      </c>
      <c r="G44" s="2" t="s">
        <v>148</v>
      </c>
      <c r="H44" s="2" t="s">
        <v>267</v>
      </c>
      <c r="I44" s="2" t="s">
        <v>75</v>
      </c>
      <c r="J44" s="2" t="s">
        <v>150</v>
      </c>
      <c r="K44" s="2" t="s">
        <v>268</v>
      </c>
    </row>
    <row r="45" s="1" customFormat="1" ht="20" customHeight="1" spans="1:11">
      <c r="A45" s="3">
        <v>14364209677</v>
      </c>
      <c r="B45" s="3">
        <v>1970655</v>
      </c>
      <c r="C45" s="2" t="s">
        <v>269</v>
      </c>
      <c r="D45" s="2" t="s">
        <v>270</v>
      </c>
      <c r="E45" s="2" t="s">
        <v>251</v>
      </c>
      <c r="F45" s="2" t="s">
        <v>219</v>
      </c>
      <c r="G45" s="2" t="s">
        <v>148</v>
      </c>
      <c r="H45" s="2" t="s">
        <v>222</v>
      </c>
      <c r="I45" s="2" t="s">
        <v>270</v>
      </c>
      <c r="J45" s="2" t="s">
        <v>150</v>
      </c>
      <c r="K45" s="2" t="s">
        <v>271</v>
      </c>
    </row>
    <row r="46" s="1" customFormat="1" ht="20" customHeight="1" spans="1:11">
      <c r="A46" s="3">
        <v>14351952693</v>
      </c>
      <c r="B46" s="3">
        <v>1968012</v>
      </c>
      <c r="C46" s="2" t="s">
        <v>272</v>
      </c>
      <c r="D46" s="2" t="s">
        <v>29</v>
      </c>
      <c r="E46" s="2" t="s">
        <v>219</v>
      </c>
      <c r="F46" s="2" t="s">
        <v>173</v>
      </c>
      <c r="G46" s="2" t="s">
        <v>148</v>
      </c>
      <c r="H46" s="2" t="s">
        <v>222</v>
      </c>
      <c r="I46" s="2" t="s">
        <v>29</v>
      </c>
      <c r="J46" s="2" t="s">
        <v>150</v>
      </c>
      <c r="K46" s="2" t="s">
        <v>273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2021-03-08T02:07:21Z</dcterms:created>
  <dcterms:modified xsi:type="dcterms:W3CDTF">2021-03-08T02:14:42Z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