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<sst xmlns="http://schemas.openxmlformats.org/spreadsheetml/2006/main" count="220" uniqueCount="106">
  <si>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</si>
  <si>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</si>
  <si>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</si>
  <si>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</si>
  <si>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</si>
  <si>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</si>
  <si>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</si>
  <si>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</si>
  <si>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</si>
  <si>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</si>
  <si>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</si>
  <si>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</si>
  <si>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</si>
  <si>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</si>
  <si>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</si>
  <si>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</si>
  <si>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</si>
  <si>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</si>
  <si>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</si>
  <si>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</si>
  <si>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</si>
  <si>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</si>
  <si>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</si>
  <si>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</si>
  <si>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</si>
  <si>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</si>
  <si>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[海口]宜品假日酒店(海口美兰机场店)(70886667)</t>
  </si>
  <si>
    <t>暖光·臻品大床房&lt;中宾&gt;&lt;双人入住&gt;&lt;无早&gt;&lt;今日特价 &gt;</t>
  </si>
  <si>
    <t>CNY</t>
  </si>
  <si>
    <t>廖薛宇</t>
  </si>
  <si>
    <t>CA13744210316CNY</t>
  </si>
  <si>
    <t>未提现</t>
  </si>
  <si>
    <t>携程开票</t>
  </si>
  <si>
    <t>[广州]私享家连锁酒店公寓(广州珠江新城汇峰店)(71519015)</t>
  </si>
  <si>
    <t>豪华双床房&lt;双人入住&gt;&lt;无早&gt;&lt;特价大促销&gt;</t>
  </si>
  <si>
    <t>孙国琴</t>
  </si>
  <si>
    <t>[东莞]东莞稻香喜舍酒店(68505733)</t>
  </si>
  <si>
    <t>标准单人房&lt;双人入住&gt;&lt;无早&gt;&lt;今日特价 &gt;&lt;大床&gt;</t>
  </si>
  <si>
    <t>丁鸿</t>
  </si>
  <si>
    <t>[和平]和平热龙温泉度假村(69334770)</t>
  </si>
  <si>
    <t>水上三房一厅别墅&lt;特价大促销&gt;&lt;六人入住&gt;&lt;早餐&gt;</t>
  </si>
  <si>
    <t>钟燕琴</t>
  </si>
  <si>
    <t>[广州]广州知云设计人公寓(68605311)</t>
  </si>
  <si>
    <t>标准主题大床房&lt;内宾&gt;&lt;双人入住&gt;&lt;无早&gt;&lt;特价大促销&gt;</t>
  </si>
  <si>
    <t>陈科铧</t>
  </si>
  <si>
    <t>[梅州]梅州麓湖山酒店(62503407)</t>
  </si>
  <si>
    <t>主楼标准双床房&lt;双人入住&gt;&lt;今日特价 &gt;&lt;双早&gt;</t>
  </si>
  <si>
    <t>洪芳</t>
  </si>
  <si>
    <t>[深圳]深圳佳兆业万豪酒店(64180511)</t>
  </si>
  <si>
    <t>豪华海景大床房&lt;双人入住&gt;&lt;双早&gt;&lt;大床&gt;</t>
  </si>
  <si>
    <t>张莹婷</t>
  </si>
  <si>
    <t>公寓标准大床房&lt;双人入住&gt;&lt;今日特价 &gt;&lt;双早&gt;</t>
  </si>
  <si>
    <t>潘柔伊</t>
  </si>
  <si>
    <t>[中山]中山名座假日酒店(66874879)</t>
  </si>
  <si>
    <t>特色大床房&lt;双人入住&gt;&lt;无早&gt;&lt;特惠专享&gt;</t>
  </si>
  <si>
    <t>付汉强</t>
  </si>
  <si>
    <t>[梅州]梅州帅乡情客栈(71128126)</t>
  </si>
  <si>
    <t>雅致标准双床房&lt;无早&gt;&lt;四人入住&gt;&lt;特惠专享&gt;</t>
  </si>
  <si>
    <t>刘杰丹</t>
  </si>
  <si>
    <t>,</t>
  </si>
  <si>
    <t>A210316093052459</t>
  </si>
  <si>
    <t>合计4998.55元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</si>
  <si>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</si>
  <si>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</si>
  <si>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</si>
  <si>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</si>
  <si>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</si>
  <si>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</si>
  <si>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</si>
  <si>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</si>
  <si>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</si>
  <si>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梅州帅乡情客栈</t>
  </si>
  <si>
    <t>2021-02-28</t>
  </si>
  <si>
    <t>2021-03-01</t>
  </si>
  <si>
    <t>RMB</t>
  </si>
  <si>
    <t>120.00</t>
  </si>
  <si>
    <t>95010</t>
  </si>
  <si>
    <t>2021/2/28 19:46:52</t>
  </si>
  <si>
    <t>中山名座假日酒店</t>
  </si>
  <si>
    <t>365.00</t>
  </si>
  <si>
    <t>2021/2/28 18:54:53</t>
  </si>
  <si>
    <t>梅州麓湖山酒店</t>
  </si>
  <si>
    <t>268.85</t>
  </si>
  <si>
    <t/>
  </si>
  <si>
    <t>2021/2/28 18:28:54</t>
  </si>
  <si>
    <t>深圳佳兆业万豪酒店</t>
  </si>
  <si>
    <t>1280.00</t>
  </si>
  <si>
    <t>2021/2/28 15:54:04</t>
  </si>
  <si>
    <t>254.70</t>
  </si>
  <si>
    <t>2021/2/28 10:47:11</t>
  </si>
  <si>
    <t>朴湾艺术主题公寓（广州知云设计人公寓）</t>
  </si>
  <si>
    <t>128.00</t>
  </si>
  <si>
    <t>2021/2/27 22:33:14</t>
  </si>
  <si>
    <t>和平热龙温泉度假村</t>
  </si>
  <si>
    <t>1580.00</t>
  </si>
  <si>
    <t>2021/2/27 20:29:06</t>
  </si>
  <si>
    <t>东莞稻香喜舍酒店</t>
  </si>
  <si>
    <t>317.00</t>
  </si>
  <si>
    <t>2021/2/27 18:41:04</t>
  </si>
  <si>
    <t>私享家连锁酒店公寓(广州珠江新城汇峰店)</t>
  </si>
  <si>
    <t>2021-02-26</t>
  </si>
  <si>
    <t>615.00</t>
  </si>
  <si>
    <t>2021/2/20 14:34:29</t>
  </si>
  <si>
    <t>宜品假日酒店(海口美兰机场店)</t>
  </si>
  <si>
    <t>70.00</t>
  </si>
  <si>
    <t>2021/2/15 23:25:09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</si>
</sst>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3" borderId="7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14412210387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44255</v>
      </c>
      <c r="G2" s="5">
        <v>44256</v>
      </c>
      <c r="H2" s="4">
        <v>1</v>
      </c>
      <c r="I2" s="4">
        <v>1</v>
      </c>
      <c r="J2" s="4">
        <v>1</v>
      </c>
      <c r="K2" s="4" t="s">
        <v>28</v>
      </c>
      <c r="L2" s="4">
        <v>70</v>
      </c>
      <c r="M2" s="4">
        <v>70</v>
      </c>
      <c r="N2" s="4" t="s">
        <v>29</v>
      </c>
      <c r="O2" s="4" t="s">
        <v>30</v>
      </c>
      <c r="P2" s="4" t="s">
        <v>31</v>
      </c>
      <c r="Q2" s="4">
        <v>0</v>
      </c>
      <c r="R2" s="6">
        <v>44242</v>
      </c>
      <c r="S2" s="5">
        <v>44271</v>
      </c>
      <c r="T2" s="4" t="s">
        <v>32</v>
      </c>
      <c r="U2" s="4">
        <v>70</v>
      </c>
      <c r="V2" s="4">
        <v>0</v>
      </c>
      <c r="W2" s="4">
        <v>0</v>
      </c>
      <c r="X2" s="4">
        <v>1983582</v>
      </c>
    </row>
    <row r="3" s="4" customFormat="1" spans="1:24">
      <c r="A3" s="4">
        <v>14433878237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44253</v>
      </c>
      <c r="G3" s="5">
        <v>44256</v>
      </c>
      <c r="H3" s="4">
        <v>1</v>
      </c>
      <c r="I3" s="4">
        <v>3</v>
      </c>
      <c r="J3" s="4">
        <v>3</v>
      </c>
      <c r="K3" s="4" t="s">
        <v>28</v>
      </c>
      <c r="L3" s="4">
        <v>615</v>
      </c>
      <c r="M3" s="4">
        <v>615</v>
      </c>
      <c r="N3" s="4" t="s">
        <v>35</v>
      </c>
      <c r="O3" s="4" t="s">
        <v>30</v>
      </c>
      <c r="P3" s="4" t="s">
        <v>31</v>
      </c>
      <c r="Q3" s="4">
        <v>0</v>
      </c>
      <c r="R3" s="6">
        <v>44247</v>
      </c>
      <c r="S3" s="5">
        <v>44271</v>
      </c>
      <c r="T3" s="4" t="s">
        <v>32</v>
      </c>
      <c r="U3" s="4">
        <v>615</v>
      </c>
      <c r="V3" s="4">
        <v>0</v>
      </c>
      <c r="W3" s="4">
        <v>0</v>
      </c>
      <c r="X3" s="4">
        <v>1986917</v>
      </c>
    </row>
    <row r="4" s="4" customFormat="1" spans="1:24">
      <c r="A4" s="4">
        <v>14479263844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44255</v>
      </c>
      <c r="G4" s="5">
        <v>44256</v>
      </c>
      <c r="H4" s="4">
        <v>1</v>
      </c>
      <c r="I4" s="4">
        <v>1</v>
      </c>
      <c r="J4" s="4">
        <v>1</v>
      </c>
      <c r="K4" s="4" t="s">
        <v>28</v>
      </c>
      <c r="L4" s="4">
        <v>317</v>
      </c>
      <c r="M4" s="4">
        <v>317</v>
      </c>
      <c r="N4" s="4" t="s">
        <v>38</v>
      </c>
      <c r="O4" s="4" t="s">
        <v>30</v>
      </c>
      <c r="P4" s="4" t="s">
        <v>31</v>
      </c>
      <c r="Q4" s="4">
        <v>0</v>
      </c>
      <c r="R4" s="6">
        <v>44254</v>
      </c>
      <c r="S4" s="5">
        <v>44271</v>
      </c>
      <c r="T4" s="4" t="s">
        <v>32</v>
      </c>
      <c r="U4" s="4">
        <v>317</v>
      </c>
      <c r="V4" s="4">
        <v>0</v>
      </c>
      <c r="W4" s="4">
        <v>0</v>
      </c>
      <c r="X4" s="4">
        <v>1994306</v>
      </c>
    </row>
    <row r="5" s="4" customFormat="1" spans="1:24">
      <c r="A5" s="4">
        <v>14479743338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44255</v>
      </c>
      <c r="G5" s="5">
        <v>44256</v>
      </c>
      <c r="H5" s="4">
        <v>1</v>
      </c>
      <c r="I5" s="4">
        <v>1</v>
      </c>
      <c r="J5" s="4">
        <v>1</v>
      </c>
      <c r="K5" s="4" t="s">
        <v>28</v>
      </c>
      <c r="L5" s="4">
        <v>1580</v>
      </c>
      <c r="M5" s="4">
        <v>1580</v>
      </c>
      <c r="N5" s="4" t="s">
        <v>41</v>
      </c>
      <c r="O5" s="4" t="s">
        <v>30</v>
      </c>
      <c r="P5" s="4" t="s">
        <v>31</v>
      </c>
      <c r="Q5" s="4">
        <v>0</v>
      </c>
      <c r="R5" s="6">
        <v>44254</v>
      </c>
      <c r="S5" s="5">
        <v>44271</v>
      </c>
      <c r="T5" s="4" t="s">
        <v>32</v>
      </c>
      <c r="U5" s="4">
        <v>1580</v>
      </c>
      <c r="V5" s="4">
        <v>0</v>
      </c>
      <c r="W5" s="4">
        <v>0</v>
      </c>
      <c r="X5" s="4">
        <v>1994499</v>
      </c>
    </row>
    <row r="6" s="4" customFormat="1" spans="1:24">
      <c r="A6" s="4">
        <v>14480297107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44255</v>
      </c>
      <c r="G6" s="5">
        <v>44256</v>
      </c>
      <c r="H6" s="4">
        <v>1</v>
      </c>
      <c r="I6" s="4">
        <v>1</v>
      </c>
      <c r="J6" s="4">
        <v>1</v>
      </c>
      <c r="K6" s="4" t="s">
        <v>28</v>
      </c>
      <c r="L6" s="4">
        <v>128</v>
      </c>
      <c r="M6" s="4">
        <v>128</v>
      </c>
      <c r="N6" s="4" t="s">
        <v>44</v>
      </c>
      <c r="O6" s="4" t="s">
        <v>30</v>
      </c>
      <c r="P6" s="4" t="s">
        <v>31</v>
      </c>
      <c r="Q6" s="4">
        <v>0</v>
      </c>
      <c r="R6" s="6">
        <v>44254</v>
      </c>
      <c r="S6" s="5">
        <v>44271</v>
      </c>
      <c r="T6" s="4" t="s">
        <v>32</v>
      </c>
      <c r="U6" s="4">
        <v>128</v>
      </c>
      <c r="V6" s="4">
        <v>0</v>
      </c>
      <c r="W6" s="4">
        <v>0</v>
      </c>
      <c r="X6" s="4">
        <v>1994770</v>
      </c>
    </row>
    <row r="7" s="4" customFormat="1" spans="1:23">
      <c r="A7" s="4">
        <v>14481374606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44255</v>
      </c>
      <c r="G7" s="5">
        <v>44256</v>
      </c>
      <c r="H7" s="4">
        <v>1</v>
      </c>
      <c r="I7" s="4">
        <v>1</v>
      </c>
      <c r="J7" s="4">
        <v>1</v>
      </c>
      <c r="K7" s="4" t="s">
        <v>28</v>
      </c>
      <c r="L7" s="4">
        <v>254.7</v>
      </c>
      <c r="M7" s="4">
        <v>254.7</v>
      </c>
      <c r="N7" s="4" t="s">
        <v>47</v>
      </c>
      <c r="O7" s="4" t="s">
        <v>30</v>
      </c>
      <c r="P7" s="4" t="s">
        <v>31</v>
      </c>
      <c r="Q7" s="4">
        <v>0</v>
      </c>
      <c r="R7" s="6">
        <v>44255</v>
      </c>
      <c r="S7" s="5">
        <v>44271</v>
      </c>
      <c r="T7" s="4" t="s">
        <v>32</v>
      </c>
      <c r="U7" s="4">
        <v>254.7</v>
      </c>
      <c r="V7" s="4">
        <v>0</v>
      </c>
      <c r="W7" s="4">
        <v>0</v>
      </c>
    </row>
    <row r="8" s="4" customFormat="1" spans="1:23">
      <c r="A8" s="4">
        <v>14482493374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44255</v>
      </c>
      <c r="G8" s="5">
        <v>44256</v>
      </c>
      <c r="H8" s="4">
        <v>1</v>
      </c>
      <c r="I8" s="4">
        <v>1</v>
      </c>
      <c r="J8" s="4">
        <v>1</v>
      </c>
      <c r="K8" s="4" t="s">
        <v>28</v>
      </c>
      <c r="L8" s="4">
        <v>1280</v>
      </c>
      <c r="M8" s="4">
        <v>1280</v>
      </c>
      <c r="N8" s="4" t="s">
        <v>50</v>
      </c>
      <c r="O8" s="4" t="s">
        <v>30</v>
      </c>
      <c r="P8" s="4" t="s">
        <v>31</v>
      </c>
      <c r="Q8" s="4">
        <v>0</v>
      </c>
      <c r="R8" s="6">
        <v>44255</v>
      </c>
      <c r="S8" s="5">
        <v>44271</v>
      </c>
      <c r="T8" s="4" t="s">
        <v>32</v>
      </c>
      <c r="U8" s="4">
        <v>1280</v>
      </c>
      <c r="V8" s="4">
        <v>0</v>
      </c>
      <c r="W8" s="4">
        <v>0</v>
      </c>
    </row>
    <row r="9" s="4" customFormat="1" spans="1:23">
      <c r="A9" s="4">
        <v>14485942451</v>
      </c>
      <c r="B9" s="4" t="s">
        <v>24</v>
      </c>
      <c r="C9" s="4" t="s">
        <v>25</v>
      </c>
      <c r="D9" s="4" t="s">
        <v>45</v>
      </c>
      <c r="E9" s="4" t="s">
        <v>51</v>
      </c>
      <c r="F9" s="5">
        <v>44255</v>
      </c>
      <c r="G9" s="5">
        <v>44256</v>
      </c>
      <c r="H9" s="4">
        <v>1</v>
      </c>
      <c r="I9" s="4">
        <v>1</v>
      </c>
      <c r="J9" s="4">
        <v>1</v>
      </c>
      <c r="K9" s="4" t="s">
        <v>28</v>
      </c>
      <c r="L9" s="4">
        <v>268.85</v>
      </c>
      <c r="M9" s="4">
        <v>268.85</v>
      </c>
      <c r="N9" s="4" t="s">
        <v>52</v>
      </c>
      <c r="O9" s="4" t="s">
        <v>30</v>
      </c>
      <c r="P9" s="4" t="s">
        <v>31</v>
      </c>
      <c r="Q9" s="4">
        <v>0</v>
      </c>
      <c r="R9" s="6">
        <v>44255</v>
      </c>
      <c r="S9" s="5">
        <v>44271</v>
      </c>
      <c r="T9" s="4" t="s">
        <v>32</v>
      </c>
      <c r="U9" s="4">
        <v>268.85</v>
      </c>
      <c r="V9" s="4">
        <v>0</v>
      </c>
      <c r="W9" s="4">
        <v>0</v>
      </c>
    </row>
    <row r="10" s="4" customFormat="1" spans="1:24">
      <c r="A10" s="4">
        <v>14486081944</v>
      </c>
      <c r="B10" s="4" t="s">
        <v>24</v>
      </c>
      <c r="C10" s="4" t="s">
        <v>25</v>
      </c>
      <c r="D10" s="4" t="s">
        <v>53</v>
      </c>
      <c r="E10" s="4" t="s">
        <v>54</v>
      </c>
      <c r="F10" s="5">
        <v>44255</v>
      </c>
      <c r="G10" s="5">
        <v>44256</v>
      </c>
      <c r="H10" s="4">
        <v>1</v>
      </c>
      <c r="I10" s="4">
        <v>1</v>
      </c>
      <c r="J10" s="4">
        <v>1</v>
      </c>
      <c r="K10" s="4" t="s">
        <v>28</v>
      </c>
      <c r="L10" s="4">
        <v>365</v>
      </c>
      <c r="M10" s="4">
        <v>365</v>
      </c>
      <c r="N10" s="4" t="s">
        <v>55</v>
      </c>
      <c r="O10" s="4" t="s">
        <v>30</v>
      </c>
      <c r="P10" s="4" t="s">
        <v>31</v>
      </c>
      <c r="Q10" s="4">
        <v>0</v>
      </c>
      <c r="R10" s="6">
        <v>44255</v>
      </c>
      <c r="S10" s="5">
        <v>44271</v>
      </c>
      <c r="T10" s="4" t="s">
        <v>32</v>
      </c>
      <c r="U10" s="4">
        <v>365</v>
      </c>
      <c r="V10" s="4">
        <v>0</v>
      </c>
      <c r="W10" s="4">
        <v>0</v>
      </c>
      <c r="X10" s="4">
        <v>1995853</v>
      </c>
    </row>
    <row r="11" s="4" customFormat="1" spans="1:24">
      <c r="A11" s="4">
        <v>14486284861</v>
      </c>
      <c r="B11" s="4" t="s">
        <v>24</v>
      </c>
      <c r="C11" s="4" t="s">
        <v>25</v>
      </c>
      <c r="D11" s="4" t="s">
        <v>56</v>
      </c>
      <c r="E11" s="4" t="s">
        <v>57</v>
      </c>
      <c r="F11" s="5">
        <v>44255</v>
      </c>
      <c r="G11" s="5">
        <v>44256</v>
      </c>
      <c r="H11" s="4">
        <v>1</v>
      </c>
      <c r="I11" s="4">
        <v>1</v>
      </c>
      <c r="J11" s="4">
        <v>1</v>
      </c>
      <c r="K11" s="4" t="s">
        <v>28</v>
      </c>
      <c r="L11" s="4">
        <v>120</v>
      </c>
      <c r="M11" s="4">
        <v>120</v>
      </c>
      <c r="N11" s="4" t="s">
        <v>58</v>
      </c>
      <c r="O11" s="4" t="s">
        <v>30</v>
      </c>
      <c r="P11" s="4" t="s">
        <v>31</v>
      </c>
      <c r="Q11" s="4">
        <v>0</v>
      </c>
      <c r="R11" s="6">
        <v>44255</v>
      </c>
      <c r="S11" s="5">
        <v>44271</v>
      </c>
      <c r="T11" s="4" t="s">
        <v>32</v>
      </c>
      <c r="U11" s="4">
        <v>120</v>
      </c>
      <c r="V11" s="4">
        <v>0</v>
      </c>
      <c r="W11" s="4">
        <v>0</v>
      </c>
      <c r="X11" s="4">
        <v>1995990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F20" sqref="F20"/>
    </sheetView>
  </sheetViews>
  <sheetFormatPr defaultColWidth="9" defaultRowHeight="13.5"/>
  <cols>
    <col min="1" max="1" width="12.625" style="4"/>
    <col min="2" max="16367" width="9" style="4"/>
  </cols>
  <sheetData>
    <row r="1" s="4" customFormat="1" spans="1:11">
      <c r="A1" s="4" t="s">
        <v>0</v>
      </c>
      <c r="B1" s="4" t="s">
        <v>12</v>
      </c>
      <c r="K1" s="4" t="s">
        <v>59</v>
      </c>
    </row>
    <row r="2" s="4" customFormat="1" spans="1:11">
      <c r="A2" s="4">
        <v>14412210387</v>
      </c>
      <c r="B2" s="4">
        <v>70</v>
      </c>
      <c r="C2" s="4" t="str">
        <f>VLOOKUP(A2,HOP!A:H,8,0)</f>
        <v>70.00</v>
      </c>
      <c r="D2" s="4">
        <f>VLOOKUP(A2,HOP!A:B,2,0)</f>
        <v>1983582</v>
      </c>
      <c r="E2" s="4">
        <f>B2-C2</f>
        <v>0</v>
      </c>
      <c r="K2" s="4" t="str">
        <f>$K$1&amp;D2</f>
        <v>,1983582</v>
      </c>
    </row>
    <row r="3" s="4" customFormat="1" spans="1:11">
      <c r="A3" s="4">
        <v>14433878237</v>
      </c>
      <c r="B3" s="4">
        <v>615</v>
      </c>
      <c r="C3" s="4" t="str">
        <f>VLOOKUP(A3,HOP!A:H,8,0)</f>
        <v>615.00</v>
      </c>
      <c r="D3" s="4">
        <f>VLOOKUP(A3,HOP!A:B,2,0)</f>
        <v>1986917</v>
      </c>
      <c r="E3" s="4">
        <f t="shared" ref="E3:E11" si="0">B3-C3</f>
        <v>0</v>
      </c>
      <c r="K3" s="4" t="str">
        <f t="shared" ref="K3:K11" si="1">$K$1&amp;D3</f>
        <v>,1986917</v>
      </c>
    </row>
    <row r="4" s="4" customFormat="1" spans="1:11">
      <c r="A4" s="4">
        <v>14479263844</v>
      </c>
      <c r="B4" s="4">
        <v>317</v>
      </c>
      <c r="C4" s="4" t="str">
        <f>VLOOKUP(A4,HOP!A:H,8,0)</f>
        <v>317.00</v>
      </c>
      <c r="D4" s="4">
        <f>VLOOKUP(A4,HOP!A:B,2,0)</f>
        <v>1994306</v>
      </c>
      <c r="E4" s="4">
        <f t="shared" si="0"/>
        <v>0</v>
      </c>
      <c r="K4" s="4" t="str">
        <f t="shared" si="1"/>
        <v>,1994306</v>
      </c>
    </row>
    <row r="5" s="4" customFormat="1" spans="1:11">
      <c r="A5" s="4">
        <v>14479743338</v>
      </c>
      <c r="B5" s="4">
        <v>1580</v>
      </c>
      <c r="C5" s="4" t="str">
        <f>VLOOKUP(A5,HOP!A:H,8,0)</f>
        <v>1580.00</v>
      </c>
      <c r="D5" s="4">
        <f>VLOOKUP(A5,HOP!A:B,2,0)</f>
        <v>1994499</v>
      </c>
      <c r="E5" s="4">
        <f t="shared" si="0"/>
        <v>0</v>
      </c>
      <c r="K5" s="4" t="str">
        <f t="shared" si="1"/>
        <v>,1994499</v>
      </c>
    </row>
    <row r="6" s="4" customFormat="1" spans="1:11">
      <c r="A6" s="4">
        <v>14480297107</v>
      </c>
      <c r="B6" s="4">
        <v>128</v>
      </c>
      <c r="C6" s="4" t="str">
        <f>VLOOKUP(A6,HOP!A:H,8,0)</f>
        <v>128.00</v>
      </c>
      <c r="D6" s="4">
        <f>VLOOKUP(A6,HOP!A:B,2,0)</f>
        <v>1994770</v>
      </c>
      <c r="E6" s="4">
        <f t="shared" si="0"/>
        <v>0</v>
      </c>
      <c r="K6" s="4" t="str">
        <f t="shared" si="1"/>
        <v>,1994770</v>
      </c>
    </row>
    <row r="7" s="4" customFormat="1" spans="1:11">
      <c r="A7" s="4">
        <v>14481374606</v>
      </c>
      <c r="B7" s="4">
        <v>254.7</v>
      </c>
      <c r="C7" s="4" t="str">
        <f>VLOOKUP(A7,HOP!A:H,8,0)</f>
        <v>254.70</v>
      </c>
      <c r="D7" s="4">
        <f>VLOOKUP(A7,HOP!A:B,2,0)</f>
        <v>1995092</v>
      </c>
      <c r="E7" s="4">
        <f t="shared" si="0"/>
        <v>0</v>
      </c>
      <c r="K7" s="4" t="str">
        <f t="shared" si="1"/>
        <v>,1995092</v>
      </c>
    </row>
    <row r="8" s="4" customFormat="1" spans="1:11">
      <c r="A8" s="4">
        <v>14482493374</v>
      </c>
      <c r="B8" s="4">
        <v>1280</v>
      </c>
      <c r="C8" s="4" t="str">
        <f>VLOOKUP(A8,HOP!A:H,8,0)</f>
        <v>1280.00</v>
      </c>
      <c r="D8" s="4">
        <f>VLOOKUP(A8,HOP!A:B,2,0)</f>
        <v>1995556</v>
      </c>
      <c r="E8" s="4">
        <f t="shared" si="0"/>
        <v>0</v>
      </c>
      <c r="K8" s="4" t="str">
        <f t="shared" si="1"/>
        <v>,1995556</v>
      </c>
    </row>
    <row r="9" s="4" customFormat="1" spans="1:11">
      <c r="A9" s="4">
        <v>14485942451</v>
      </c>
      <c r="B9" s="4">
        <v>268.85</v>
      </c>
      <c r="C9" s="4" t="str">
        <f>VLOOKUP(A9,HOP!A:H,8,0)</f>
        <v>268.85</v>
      </c>
      <c r="D9" s="4">
        <f>VLOOKUP(A9,HOP!A:B,2,0)</f>
        <v>1995810</v>
      </c>
      <c r="E9" s="4">
        <f t="shared" si="0"/>
        <v>0</v>
      </c>
      <c r="K9" s="4" t="str">
        <f t="shared" si="1"/>
        <v>,1995810</v>
      </c>
    </row>
    <row r="10" s="4" customFormat="1" spans="1:11">
      <c r="A10" s="4">
        <v>14486081944</v>
      </c>
      <c r="B10" s="4">
        <v>365</v>
      </c>
      <c r="C10" s="4" t="str">
        <f>VLOOKUP(A10,HOP!A:H,8,0)</f>
        <v>365.00</v>
      </c>
      <c r="D10" s="4">
        <f>VLOOKUP(A10,HOP!A:B,2,0)</f>
        <v>1995853</v>
      </c>
      <c r="E10" s="4">
        <f t="shared" si="0"/>
        <v>0</v>
      </c>
      <c r="K10" s="4" t="str">
        <f t="shared" si="1"/>
        <v>,1995853</v>
      </c>
    </row>
    <row r="11" s="4" customFormat="1" spans="1:11">
      <c r="A11" s="4">
        <v>14486284861</v>
      </c>
      <c r="B11" s="4">
        <v>120</v>
      </c>
      <c r="C11" s="4" t="str">
        <f>VLOOKUP(A11,HOP!A:H,8,0)</f>
        <v>120.00</v>
      </c>
      <c r="D11" s="4">
        <f>VLOOKUP(A11,HOP!A:B,2,0)</f>
        <v>1995990</v>
      </c>
      <c r="E11" s="4">
        <f t="shared" si="0"/>
        <v>0</v>
      </c>
      <c r="K11" s="4" t="str">
        <f t="shared" si="1"/>
        <v>,1995990</v>
      </c>
    </row>
    <row r="13" spans="2:2">
      <c r="B13" s="4">
        <f>SUM(B2:B12)</f>
        <v>4998.55</v>
      </c>
    </row>
    <row r="15" spans="1:1">
      <c r="A15" s="4" t="s">
        <v>60</v>
      </c>
    </row>
    <row r="16" spans="1:1">
      <c r="A16" s="4" t="s">
        <v>61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2" sqref="A2:B11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62</v>
      </c>
      <c r="B1" s="2" t="s">
        <v>63</v>
      </c>
      <c r="C1" s="2" t="s">
        <v>64</v>
      </c>
      <c r="D1" s="2" t="s">
        <v>65</v>
      </c>
      <c r="E1" s="2" t="s">
        <v>5</v>
      </c>
      <c r="F1" s="2" t="s">
        <v>66</v>
      </c>
      <c r="G1" s="2" t="s">
        <v>67</v>
      </c>
      <c r="H1" s="2" t="s">
        <v>68</v>
      </c>
      <c r="I1" s="2" t="s">
        <v>69</v>
      </c>
      <c r="J1" s="2" t="s">
        <v>70</v>
      </c>
      <c r="K1" s="2" t="s">
        <v>17</v>
      </c>
    </row>
    <row r="2" s="1" customFormat="1" ht="20" customHeight="1" spans="1:11">
      <c r="A2" s="3">
        <v>14486284861</v>
      </c>
      <c r="B2" s="3">
        <v>1995990</v>
      </c>
      <c r="C2" s="2" t="s">
        <v>71</v>
      </c>
      <c r="D2" s="2" t="s">
        <v>58</v>
      </c>
      <c r="E2" s="2" t="s">
        <v>72</v>
      </c>
      <c r="F2" s="2" t="s">
        <v>73</v>
      </c>
      <c r="G2" s="2" t="s">
        <v>74</v>
      </c>
      <c r="H2" s="2" t="s">
        <v>75</v>
      </c>
      <c r="I2" s="2" t="s">
        <v>58</v>
      </c>
      <c r="J2" s="2" t="s">
        <v>76</v>
      </c>
      <c r="K2" s="2" t="s">
        <v>77</v>
      </c>
    </row>
    <row r="3" s="1" customFormat="1" ht="20" customHeight="1" spans="1:11">
      <c r="A3" s="3">
        <v>14486081944</v>
      </c>
      <c r="B3" s="3">
        <v>1995853</v>
      </c>
      <c r="C3" s="2" t="s">
        <v>78</v>
      </c>
      <c r="D3" s="2" t="s">
        <v>55</v>
      </c>
      <c r="E3" s="2" t="s">
        <v>72</v>
      </c>
      <c r="F3" s="2" t="s">
        <v>73</v>
      </c>
      <c r="G3" s="2" t="s">
        <v>74</v>
      </c>
      <c r="H3" s="2" t="s">
        <v>79</v>
      </c>
      <c r="I3" s="2" t="s">
        <v>55</v>
      </c>
      <c r="J3" s="2" t="s">
        <v>76</v>
      </c>
      <c r="K3" s="2" t="s">
        <v>80</v>
      </c>
    </row>
    <row r="4" s="1" customFormat="1" ht="20" customHeight="1" spans="1:11">
      <c r="A4" s="3">
        <v>14485942451</v>
      </c>
      <c r="B4" s="3">
        <v>1995810</v>
      </c>
      <c r="C4" s="2" t="s">
        <v>81</v>
      </c>
      <c r="D4" s="2" t="s">
        <v>52</v>
      </c>
      <c r="E4" s="2" t="s">
        <v>72</v>
      </c>
      <c r="F4" s="2" t="s">
        <v>73</v>
      </c>
      <c r="G4" s="2" t="s">
        <v>74</v>
      </c>
      <c r="H4" s="2" t="s">
        <v>82</v>
      </c>
      <c r="I4" s="2" t="s">
        <v>83</v>
      </c>
      <c r="J4" s="2" t="s">
        <v>83</v>
      </c>
      <c r="K4" s="2" t="s">
        <v>84</v>
      </c>
    </row>
    <row r="5" s="1" customFormat="1" ht="20" customHeight="1" spans="1:11">
      <c r="A5" s="3">
        <v>14482493374</v>
      </c>
      <c r="B5" s="3">
        <v>1995556</v>
      </c>
      <c r="C5" s="2" t="s">
        <v>85</v>
      </c>
      <c r="D5" s="2" t="s">
        <v>50</v>
      </c>
      <c r="E5" s="2" t="s">
        <v>72</v>
      </c>
      <c r="F5" s="2" t="s">
        <v>73</v>
      </c>
      <c r="G5" s="2" t="s">
        <v>74</v>
      </c>
      <c r="H5" s="2" t="s">
        <v>86</v>
      </c>
      <c r="I5" s="2" t="s">
        <v>50</v>
      </c>
      <c r="J5" s="2" t="s">
        <v>76</v>
      </c>
      <c r="K5" s="2" t="s">
        <v>87</v>
      </c>
    </row>
    <row r="6" s="1" customFormat="1" ht="20" customHeight="1" spans="1:11">
      <c r="A6" s="3">
        <v>14481374606</v>
      </c>
      <c r="B6" s="3">
        <v>1995092</v>
      </c>
      <c r="C6" s="2" t="s">
        <v>81</v>
      </c>
      <c r="D6" s="2" t="s">
        <v>47</v>
      </c>
      <c r="E6" s="2" t="s">
        <v>72</v>
      </c>
      <c r="F6" s="2" t="s">
        <v>73</v>
      </c>
      <c r="G6" s="2" t="s">
        <v>74</v>
      </c>
      <c r="H6" s="2" t="s">
        <v>88</v>
      </c>
      <c r="I6" s="2" t="s">
        <v>83</v>
      </c>
      <c r="J6" s="2" t="s">
        <v>83</v>
      </c>
      <c r="K6" s="2" t="s">
        <v>89</v>
      </c>
    </row>
    <row r="7" s="1" customFormat="1" ht="20" customHeight="1" spans="1:11">
      <c r="A7" s="3">
        <v>14480297107</v>
      </c>
      <c r="B7" s="3">
        <v>1994770</v>
      </c>
      <c r="C7" s="2" t="s">
        <v>90</v>
      </c>
      <c r="D7" s="2" t="s">
        <v>44</v>
      </c>
      <c r="E7" s="2" t="s">
        <v>72</v>
      </c>
      <c r="F7" s="2" t="s">
        <v>73</v>
      </c>
      <c r="G7" s="2" t="s">
        <v>74</v>
      </c>
      <c r="H7" s="2" t="s">
        <v>91</v>
      </c>
      <c r="I7" s="2" t="s">
        <v>44</v>
      </c>
      <c r="J7" s="2" t="s">
        <v>76</v>
      </c>
      <c r="K7" s="2" t="s">
        <v>92</v>
      </c>
    </row>
    <row r="8" s="1" customFormat="1" ht="20" customHeight="1" spans="1:11">
      <c r="A8" s="3">
        <v>14479743338</v>
      </c>
      <c r="B8" s="3">
        <v>1994499</v>
      </c>
      <c r="C8" s="2" t="s">
        <v>93</v>
      </c>
      <c r="D8" s="2" t="s">
        <v>41</v>
      </c>
      <c r="E8" s="2" t="s">
        <v>72</v>
      </c>
      <c r="F8" s="2" t="s">
        <v>73</v>
      </c>
      <c r="G8" s="2" t="s">
        <v>74</v>
      </c>
      <c r="H8" s="2" t="s">
        <v>94</v>
      </c>
      <c r="I8" s="2" t="s">
        <v>41</v>
      </c>
      <c r="J8" s="2" t="s">
        <v>76</v>
      </c>
      <c r="K8" s="2" t="s">
        <v>95</v>
      </c>
    </row>
    <row r="9" s="1" customFormat="1" ht="20" customHeight="1" spans="1:11">
      <c r="A9" s="3">
        <v>14479263844</v>
      </c>
      <c r="B9" s="3">
        <v>1994306</v>
      </c>
      <c r="C9" s="2" t="s">
        <v>96</v>
      </c>
      <c r="D9" s="2" t="s">
        <v>38</v>
      </c>
      <c r="E9" s="2" t="s">
        <v>72</v>
      </c>
      <c r="F9" s="2" t="s">
        <v>73</v>
      </c>
      <c r="G9" s="2" t="s">
        <v>74</v>
      </c>
      <c r="H9" s="2" t="s">
        <v>97</v>
      </c>
      <c r="I9" s="2" t="s">
        <v>38</v>
      </c>
      <c r="J9" s="2" t="s">
        <v>76</v>
      </c>
      <c r="K9" s="2" t="s">
        <v>98</v>
      </c>
    </row>
    <row r="10" s="1" customFormat="1" ht="20" customHeight="1" spans="1:11">
      <c r="A10" s="3">
        <v>14433878237</v>
      </c>
      <c r="B10" s="3">
        <v>1986917</v>
      </c>
      <c r="C10" s="2" t="s">
        <v>99</v>
      </c>
      <c r="D10" s="2" t="s">
        <v>35</v>
      </c>
      <c r="E10" s="2" t="s">
        <v>100</v>
      </c>
      <c r="F10" s="2" t="s">
        <v>73</v>
      </c>
      <c r="G10" s="2" t="s">
        <v>74</v>
      </c>
      <c r="H10" s="2" t="s">
        <v>101</v>
      </c>
      <c r="I10" s="2" t="s">
        <v>35</v>
      </c>
      <c r="J10" s="2" t="s">
        <v>76</v>
      </c>
      <c r="K10" s="2" t="s">
        <v>102</v>
      </c>
    </row>
    <row r="11" s="1" customFormat="1" ht="20" customHeight="1" spans="1:11">
      <c r="A11" s="3">
        <v>14412210387</v>
      </c>
      <c r="B11" s="3">
        <v>1983582</v>
      </c>
      <c r="C11" s="2" t="s">
        <v>103</v>
      </c>
      <c r="D11" s="2" t="s">
        <v>29</v>
      </c>
      <c r="E11" s="2" t="s">
        <v>72</v>
      </c>
      <c r="F11" s="2" t="s">
        <v>73</v>
      </c>
      <c r="G11" s="2" t="s">
        <v>74</v>
      </c>
      <c r="H11" s="2" t="s">
        <v>104</v>
      </c>
      <c r="I11" s="2" t="s">
        <v>29</v>
      </c>
      <c r="J11" s="2" t="s">
        <v>76</v>
      </c>
      <c r="K11" s="2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2021-03-16T01:28:13Z</dcterms:created>
  <dcterms:modified xsi:type="dcterms:W3CDTF">2021-03-16T01:32:57Z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