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对账!$A$1:$AI$12</definedName>
  </definedNames>
  <calcPr calcId="144525"/>
</workbook>
</file>

<file path=xl/sharedStrings.xml><?xml version="1.0" encoding="utf-8"?>
<sst xmlns="http://schemas.openxmlformats.org/spreadsheetml/2006/main" count="637" uniqueCount="265">
  <si>
    <t>去哪儿网酒店预付对账单</t>
  </si>
  <si>
    <t>供应商名称：</t>
  </si>
  <si>
    <t>趣悠游</t>
  </si>
  <si>
    <t>结算周期：</t>
  </si>
  <si>
    <t>2021-03-08至2021-03-14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</si>
  <si>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</si>
  <si>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</si>
  <si>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</si>
  <si>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</si>
  <si>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</si>
  <si>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</si>
  <si>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</si>
  <si>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</si>
  <si>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</si>
  <si>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</si>
  <si>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</si>
  <si>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</si>
  <si>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</si>
  <si>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</si>
  <si>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</si>
  <si>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¥13,034.00</t>
  </si>
  <si>
    <t>¥3,660.00</t>
  </si>
  <si>
    <t>¥918.00</t>
  </si>
  <si>
    <t>-¥1,114.00</t>
  </si>
  <si>
    <t>¥7,342.00</t>
  </si>
  <si>
    <t>分类信息</t>
  </si>
  <si>
    <t>业务类型</t>
  </si>
  <si>
    <t>酒店预付（点击查看明细）</t>
  </si>
  <si>
    <t>¥8,456.00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</si>
  <si>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</si>
  <si>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</si>
  <si>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</si>
  <si>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</si>
  <si>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</si>
  <si>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</si>
  <si>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</si>
  <si>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</si>
  <si>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</si>
  <si>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</si>
  <si>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</si>
  <si>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</si>
  <si>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</si>
  <si>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</si>
  <si>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</si>
  <si>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</si>
  <si>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</si>
  <si>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</si>
  <si>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</si>
  <si>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</si>
  <si>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</si>
  <si>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</si>
  <si>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</si>
  <si>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</si>
  <si>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</si>
  <si>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</si>
  <si>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</si>
  <si>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</si>
  <si>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</si>
  <si>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</si>
  <si>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</si>
  <si>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</si>
  <si>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</si>
  <si>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</si>
  <si>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</si>
  <si>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</si>
  <si>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</si>
  <si>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</si>
  <si>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</si>
  <si>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</si>
  <si>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</si>
  <si>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</si>
  <si>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</si>
  <si>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702562656268</t>
  </si>
  <si>
    <t>2003131</t>
  </si>
  <si>
    <t>酒店预付</t>
  </si>
  <si>
    <t>否</t>
  </si>
  <si>
    <t>普通</t>
  </si>
  <si>
    <t>221875580</t>
  </si>
  <si>
    <t>澳门威尼斯人</t>
  </si>
  <si>
    <t>1626188</t>
  </si>
  <si>
    <t>LIU/QINGYANG|FANG/XIA</t>
  </si>
  <si>
    <t>2021-03-05</t>
  </si>
  <si>
    <t>2021-03-06</t>
  </si>
  <si>
    <t>2021-03-08</t>
  </si>
  <si>
    <t>¥1,726.00</t>
  </si>
  <si>
    <t>¥188.00</t>
  </si>
  <si>
    <t>¥1,538.00</t>
  </si>
  <si>
    <t>Royale Deluxe Suite</t>
  </si>
  <si>
    <t>WEBSITE</t>
  </si>
  <si>
    <t>702565872234</t>
  </si>
  <si>
    <t>2008115</t>
  </si>
  <si>
    <t>245698234</t>
  </si>
  <si>
    <t>澳门巴黎人</t>
  </si>
  <si>
    <t>XIAO/FENG</t>
  </si>
  <si>
    <t>2021-03-10</t>
  </si>
  <si>
    <t>¥1,512.00</t>
  </si>
  <si>
    <t>¥164.00</t>
  </si>
  <si>
    <t>¥1,348.00</t>
  </si>
  <si>
    <t>Deluxe King room</t>
  </si>
  <si>
    <t>702566292255</t>
  </si>
  <si>
    <t>2009236</t>
  </si>
  <si>
    <t>197295179</t>
  </si>
  <si>
    <t>曼谷铂尔曼皇权酒店</t>
  </si>
  <si>
    <t>SHAO/YANG</t>
  </si>
  <si>
    <t>2021-03-09</t>
  </si>
  <si>
    <t>¥667.00</t>
  </si>
  <si>
    <t>¥64.00</t>
  </si>
  <si>
    <t>¥603.00</t>
  </si>
  <si>
    <t>Deluxe Room, 1 King Bed, Balcony (Premium)</t>
  </si>
  <si>
    <t>702558289482</t>
  </si>
  <si>
    <t>1997859</t>
  </si>
  <si>
    <t>221888840</t>
  </si>
  <si>
    <t>澳门美狮美高梅酒店</t>
  </si>
  <si>
    <t>ZHOU/GUANGMEI|WEN/SHUHAO|LIANG/GUIFANG|KONG/BINGQIU</t>
  </si>
  <si>
    <t>2021-03-01</t>
  </si>
  <si>
    <t>2021-03-11</t>
  </si>
  <si>
    <t>¥2,244.00</t>
  </si>
  <si>
    <t>¥180.00</t>
  </si>
  <si>
    <t>¥2,064.00</t>
  </si>
  <si>
    <t>Resort King</t>
  </si>
  <si>
    <t>702567388084</t>
  </si>
  <si>
    <t>2010375</t>
  </si>
  <si>
    <t>236647136</t>
  </si>
  <si>
    <t>吉隆坡白金屋莎峇公寓</t>
  </si>
  <si>
    <t>LU/WEIHAN</t>
  </si>
  <si>
    <t>¥269.00</t>
  </si>
  <si>
    <t>¥26.00</t>
  </si>
  <si>
    <t>¥243.00</t>
  </si>
  <si>
    <t>Economy Executive Apartment</t>
  </si>
  <si>
    <t>702564471613</t>
  </si>
  <si>
    <t>2005820</t>
  </si>
  <si>
    <t>197323709</t>
  </si>
  <si>
    <t>纽约巴克莱洲际大酒店</t>
  </si>
  <si>
    <t>GAO/SHENG|WU/SHANG</t>
  </si>
  <si>
    <t>2021-03-07</t>
  </si>
  <si>
    <t>2021-03-14</t>
  </si>
  <si>
    <t>2021-03-17</t>
  </si>
  <si>
    <t>¥3,342.00</t>
  </si>
  <si>
    <t>2021-03-12 15:02:01</t>
  </si>
  <si>
    <t>Deluxe 2 Double Beds Room</t>
  </si>
  <si>
    <t>702567763691</t>
  </si>
  <si>
    <t>2010023</t>
  </si>
  <si>
    <t>221861711</t>
  </si>
  <si>
    <t>荃湾西如心酒店 (前身为如心海景酒店暨会议中心)</t>
  </si>
  <si>
    <t>LI/CHEUKPUN</t>
  </si>
  <si>
    <t>2021-03-12</t>
  </si>
  <si>
    <t>2021-03-13</t>
  </si>
  <si>
    <t>¥378.00</t>
  </si>
  <si>
    <t>¥29.00</t>
  </si>
  <si>
    <t>¥349.00</t>
  </si>
  <si>
    <t>guest room</t>
  </si>
  <si>
    <t>702567402024</t>
  </si>
  <si>
    <t>2010186</t>
  </si>
  <si>
    <t>ZHAOLIN/CHEN</t>
  </si>
  <si>
    <t>702569745348</t>
  </si>
  <si>
    <t>2013689</t>
  </si>
  <si>
    <t>CHEN/GUANMING</t>
  </si>
  <si>
    <t>¥2,200.00</t>
  </si>
  <si>
    <t>¥238.00</t>
  </si>
  <si>
    <t>¥1,962.00</t>
  </si>
  <si>
    <t>Premio Royale Suite</t>
  </si>
  <si>
    <t>702571443486</t>
  </si>
  <si>
    <t>2017093</t>
  </si>
  <si>
    <t>221852783</t>
  </si>
  <si>
    <t>香港弥敦酒店</t>
  </si>
  <si>
    <t>LI/SHIZHEN</t>
  </si>
  <si>
    <t>2021-03-15</t>
  </si>
  <si>
    <t>2021-03-16</t>
  </si>
  <si>
    <t>¥318.00</t>
  </si>
  <si>
    <t>2021-03-14 14:14:00</t>
  </si>
  <si>
    <t>Smart Double room</t>
  </si>
  <si>
    <t>合计</t>
  </si>
  <si>
    <t/>
  </si>
  <si>
    <t>¥9,374.00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</si>
  <si>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</si>
  <si>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</si>
  <si>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</si>
  <si>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</si>
  <si>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</si>
  <si>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</si>
  <si>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</si>
  <si>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chase_deduct_k7Xm210312150212238</t>
  </si>
  <si>
    <t>1615646</t>
  </si>
  <si>
    <t>赔付-房费追回</t>
  </si>
  <si>
    <t>--</t>
  </si>
  <si>
    <t>生成追赔task#追赔系统-预付扣款直连#</t>
  </si>
  <si>
    <t>NGH20210312142728342784</t>
  </si>
  <si>
    <t>返现日期</t>
  </si>
  <si>
    <t>,</t>
  </si>
  <si>
    <t>A210316183031459</t>
  </si>
  <si>
    <r>
      <t>合计</t>
    </r>
    <r>
      <rPr>
        <sz val="10"/>
        <rFont val="Arial"/>
        <charset val="134"/>
      </rPr>
      <t>7342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</si>
  <si>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</si>
  <si>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</si>
  <si>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</si>
  <si>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</si>
  <si>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</si>
  <si>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</si>
  <si>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</si>
  <si>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702572066173</t>
  </si>
  <si>
    <t>2018719</t>
  </si>
  <si>
    <t>迪拜河喜来登大酒店</t>
  </si>
  <si>
    <t>HUANG LEIMING</t>
  </si>
  <si>
    <t>RMB</t>
  </si>
  <si>
    <t>447.00</t>
  </si>
  <si>
    <t>HUANG/LEIMING</t>
  </si>
  <si>
    <t>+97****023268</t>
  </si>
  <si>
    <t>2021/3/15 15:52:14</t>
  </si>
  <si>
    <t>澳门威尼斯人度假村酒店</t>
  </si>
  <si>
    <t>CHEN GUANMING</t>
  </si>
  <si>
    <t>1962.00</t>
  </si>
  <si>
    <t>180****1283</t>
  </si>
  <si>
    <t>2021/3/12 16:26:41</t>
  </si>
  <si>
    <t>702569051441</t>
  </si>
  <si>
    <t>2013356</t>
  </si>
  <si>
    <t>最佳盛品酒店(香港尖沙咀店)(贝斯特韦斯特酒店)</t>
  </si>
  <si>
    <t>TSANG WAIMING</t>
  </si>
  <si>
    <t>188.00</t>
  </si>
  <si>
    <t>TSANG/WAIMING</t>
  </si>
  <si>
    <t>178****2060</t>
  </si>
  <si>
    <t>2021/3/12 12:26:29</t>
  </si>
  <si>
    <t>萨巴套房 - 武吉免登铂金吉隆坡中城套房酒店</t>
  </si>
  <si>
    <t>LU WEIHAN</t>
  </si>
  <si>
    <t>243.00</t>
  </si>
  <si>
    <t>135****7777</t>
  </si>
  <si>
    <t>2021/3/10 13:06:43</t>
  </si>
  <si>
    <t>荃湾西如心酒店</t>
  </si>
  <si>
    <t>ZHAOLIN CHEN</t>
  </si>
  <si>
    <t>349.00</t>
  </si>
  <si>
    <t>CHEN/ZHAOLIN</t>
  </si>
  <si>
    <t>189****8556</t>
  </si>
  <si>
    <t>2021/3/10 10:46:51</t>
  </si>
  <si>
    <t>LI CHEUKPUN</t>
  </si>
  <si>
    <t>+85****05752</t>
  </si>
  <si>
    <t>2021/3/10 1:42:47</t>
  </si>
  <si>
    <t>SHAO YANG</t>
  </si>
  <si>
    <t>603.00</t>
  </si>
  <si>
    <t>181****6789</t>
  </si>
  <si>
    <t>2021/3/9 18:17:28</t>
  </si>
  <si>
    <t>XIAO FENG</t>
  </si>
  <si>
    <t>1348.00</t>
  </si>
  <si>
    <t>189****5252</t>
  </si>
  <si>
    <t>2021/3/8 22:25:33</t>
  </si>
  <si>
    <t>GAO SHENG,WU SHANG</t>
  </si>
  <si>
    <t>0.00</t>
  </si>
  <si>
    <t>GAO/SHENG</t>
  </si>
  <si>
    <t>+15****28785</t>
  </si>
  <si>
    <t>2021/3/7 4:41:29</t>
  </si>
  <si>
    <t>LIU QINGYANG,FANG XIA</t>
  </si>
  <si>
    <t>1538.00</t>
  </si>
  <si>
    <t>LIU/QINGYANG</t>
  </si>
  <si>
    <t>188****0000</t>
  </si>
  <si>
    <t>2021/3/5 8:03:44</t>
  </si>
  <si>
    <t>ZHOU GUANGMEI,WEN SHUHAO,LIANG GUIFANG,KONG BINGQIU</t>
  </si>
  <si>
    <t>2064.00</t>
  </si>
  <si>
    <t>ZHOU/GUANGMEI</t>
  </si>
  <si>
    <t>134****5687</t>
  </si>
  <si>
    <t>2021/3/1 19:03:23</t>
  </si>
  <si>
    <t>702558437782</t>
  </si>
  <si>
    <t>1997063</t>
  </si>
  <si>
    <t>洛杉矶国际机场皇冠假日酒店</t>
  </si>
  <si>
    <t>CHEN JIE,WU ZHIYUN</t>
  </si>
  <si>
    <t>584.00</t>
  </si>
  <si>
    <t>CHEN/JIE</t>
  </si>
  <si>
    <t>133****7242</t>
  </si>
  <si>
    <t>2021/3/1 12:49:47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</si>
</sst>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7" borderId="17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32" fillId="20" borderId="18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43</v>
      </c>
      <c r="B1" s="3" t="s">
        <v>44</v>
      </c>
      <c r="C1" s="3" t="s">
        <v>26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3" t="s">
        <v>56</v>
      </c>
      <c r="P1" s="3" t="s">
        <v>57</v>
      </c>
      <c r="Q1" s="3" t="s">
        <v>58</v>
      </c>
      <c r="R1" s="3" t="s">
        <v>10</v>
      </c>
      <c r="S1" s="3" t="s">
        <v>11</v>
      </c>
      <c r="T1" s="3" t="s">
        <v>59</v>
      </c>
      <c r="U1" s="3" t="s">
        <v>60</v>
      </c>
      <c r="V1" s="3" t="s">
        <v>61</v>
      </c>
      <c r="W1" s="3" t="s">
        <v>62</v>
      </c>
      <c r="X1" s="10" t="s">
        <v>63</v>
      </c>
      <c r="Y1" s="10" t="s">
        <v>64</v>
      </c>
      <c r="Z1" s="3" t="s">
        <v>17</v>
      </c>
      <c r="AA1" s="3" t="s">
        <v>14</v>
      </c>
      <c r="AB1" s="3" t="s">
        <v>65</v>
      </c>
      <c r="AC1" s="3" t="s">
        <v>18</v>
      </c>
      <c r="AD1" s="3" t="s">
        <v>66</v>
      </c>
      <c r="AE1" s="3" t="s">
        <v>67</v>
      </c>
      <c r="AF1" s="3" t="s">
        <v>68</v>
      </c>
      <c r="AG1" s="3" t="s">
        <v>69</v>
      </c>
      <c r="AH1" s="3" t="s">
        <v>70</v>
      </c>
      <c r="AI1" s="3" t="s">
        <v>71</v>
      </c>
    </row>
    <row r="2" ht="14.25" customHeight="1" spans="1:34">
      <c r="A2" s="4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75</v>
      </c>
      <c r="G2" s="4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2</v>
      </c>
      <c r="N2" s="6" t="s">
        <v>81</v>
      </c>
      <c r="O2" s="6" t="s">
        <v>82</v>
      </c>
      <c r="P2" s="6" t="s">
        <v>83</v>
      </c>
      <c r="Q2" s="6"/>
      <c r="R2" s="11" t="s">
        <v>84</v>
      </c>
      <c r="S2" s="13" t="s">
        <v>19</v>
      </c>
      <c r="T2" s="6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4" t="s">
        <v>89</v>
      </c>
      <c r="B3" s="4" t="s">
        <v>90</v>
      </c>
      <c r="C3" s="4" t="s">
        <v>74</v>
      </c>
      <c r="D3" s="4" t="s">
        <v>75</v>
      </c>
      <c r="E3" s="4" t="s">
        <v>76</v>
      </c>
      <c r="F3" s="4" t="s">
        <v>75</v>
      </c>
      <c r="G3" s="4" t="s">
        <v>91</v>
      </c>
      <c r="H3" s="6" t="s">
        <v>92</v>
      </c>
      <c r="I3" s="6" t="s">
        <v>79</v>
      </c>
      <c r="J3" s="6" t="s">
        <v>2</v>
      </c>
      <c r="K3" s="6" t="s">
        <v>93</v>
      </c>
      <c r="L3" s="6">
        <v>1</v>
      </c>
      <c r="M3" s="6">
        <v>2</v>
      </c>
      <c r="N3" s="6" t="s">
        <v>83</v>
      </c>
      <c r="O3" s="6" t="s">
        <v>83</v>
      </c>
      <c r="P3" s="6" t="s">
        <v>94</v>
      </c>
      <c r="Q3" s="6"/>
      <c r="R3" s="11" t="s">
        <v>95</v>
      </c>
      <c r="S3" s="13" t="s">
        <v>19</v>
      </c>
      <c r="T3" s="6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4" t="s">
        <v>99</v>
      </c>
      <c r="B4" s="4" t="s">
        <v>100</v>
      </c>
      <c r="C4" s="4" t="s">
        <v>74</v>
      </c>
      <c r="D4" s="4" t="s">
        <v>75</v>
      </c>
      <c r="E4" s="4" t="s">
        <v>76</v>
      </c>
      <c r="F4" s="4" t="s">
        <v>75</v>
      </c>
      <c r="G4" s="4" t="s">
        <v>101</v>
      </c>
      <c r="H4" s="6" t="s">
        <v>102</v>
      </c>
      <c r="I4" s="6" t="s">
        <v>79</v>
      </c>
      <c r="J4" s="6" t="s">
        <v>2</v>
      </c>
      <c r="K4" s="6" t="s">
        <v>103</v>
      </c>
      <c r="L4" s="6">
        <v>1</v>
      </c>
      <c r="M4" s="6">
        <v>1</v>
      </c>
      <c r="N4" s="6" t="s">
        <v>104</v>
      </c>
      <c r="O4" s="6" t="s">
        <v>104</v>
      </c>
      <c r="P4" s="6" t="s">
        <v>94</v>
      </c>
      <c r="Q4" s="6"/>
      <c r="R4" s="11" t="s">
        <v>105</v>
      </c>
      <c r="S4" s="13" t="s">
        <v>19</v>
      </c>
      <c r="T4" s="6"/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4" t="s">
        <v>109</v>
      </c>
      <c r="B5" s="4" t="s">
        <v>110</v>
      </c>
      <c r="C5" s="4" t="s">
        <v>74</v>
      </c>
      <c r="D5" s="4" t="s">
        <v>75</v>
      </c>
      <c r="E5" s="4" t="s">
        <v>76</v>
      </c>
      <c r="F5" s="4" t="s">
        <v>75</v>
      </c>
      <c r="G5" s="4" t="s">
        <v>111</v>
      </c>
      <c r="H5" s="6" t="s">
        <v>112</v>
      </c>
      <c r="I5" s="6" t="s">
        <v>79</v>
      </c>
      <c r="J5" s="6" t="s">
        <v>2</v>
      </c>
      <c r="K5" s="6" t="s">
        <v>113</v>
      </c>
      <c r="L5" s="6">
        <v>2</v>
      </c>
      <c r="M5" s="6">
        <v>2</v>
      </c>
      <c r="N5" s="6" t="s">
        <v>114</v>
      </c>
      <c r="O5" s="6" t="s">
        <v>104</v>
      </c>
      <c r="P5" s="6" t="s">
        <v>115</v>
      </c>
      <c r="Q5" s="6"/>
      <c r="R5" s="11" t="s">
        <v>116</v>
      </c>
      <c r="S5" s="13" t="s">
        <v>19</v>
      </c>
      <c r="T5" s="6"/>
      <c r="U5" s="11" t="s">
        <v>19</v>
      </c>
      <c r="V5" s="11" t="s">
        <v>116</v>
      </c>
      <c r="W5" s="13" t="s">
        <v>117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4" t="s">
        <v>120</v>
      </c>
      <c r="B6" s="4" t="s">
        <v>121</v>
      </c>
      <c r="C6" s="4" t="s">
        <v>74</v>
      </c>
      <c r="D6" s="4" t="s">
        <v>75</v>
      </c>
      <c r="E6" s="4" t="s">
        <v>76</v>
      </c>
      <c r="F6" s="4" t="s">
        <v>75</v>
      </c>
      <c r="G6" s="4" t="s">
        <v>122</v>
      </c>
      <c r="H6" s="6" t="s">
        <v>123</v>
      </c>
      <c r="I6" s="6" t="s">
        <v>79</v>
      </c>
      <c r="J6" s="6" t="s">
        <v>2</v>
      </c>
      <c r="K6" s="6" t="s">
        <v>124</v>
      </c>
      <c r="L6" s="6">
        <v>1</v>
      </c>
      <c r="M6" s="6">
        <v>1</v>
      </c>
      <c r="N6" s="6" t="s">
        <v>94</v>
      </c>
      <c r="O6" s="6" t="s">
        <v>94</v>
      </c>
      <c r="P6" s="6" t="s">
        <v>115</v>
      </c>
      <c r="Q6" s="6"/>
      <c r="R6" s="11" t="s">
        <v>125</v>
      </c>
      <c r="S6" s="13" t="s">
        <v>19</v>
      </c>
      <c r="T6" s="6"/>
      <c r="U6" s="11" t="s">
        <v>19</v>
      </c>
      <c r="V6" s="11" t="s">
        <v>125</v>
      </c>
      <c r="W6" s="13" t="s">
        <v>126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88</v>
      </c>
      <c r="AG6" t="s">
        <v>75</v>
      </c>
      <c r="AH6" t="s">
        <v>19</v>
      </c>
    </row>
    <row r="7" ht="14.25" customHeight="1" spans="1:34">
      <c r="A7" s="4" t="s">
        <v>129</v>
      </c>
      <c r="B7" s="4" t="s">
        <v>130</v>
      </c>
      <c r="C7" s="4" t="s">
        <v>74</v>
      </c>
      <c r="D7" s="4" t="s">
        <v>75</v>
      </c>
      <c r="E7" s="4" t="s">
        <v>76</v>
      </c>
      <c r="F7" s="4" t="s">
        <v>75</v>
      </c>
      <c r="G7" s="4" t="s">
        <v>131</v>
      </c>
      <c r="H7" s="6" t="s">
        <v>132</v>
      </c>
      <c r="I7" s="6" t="s">
        <v>79</v>
      </c>
      <c r="J7" s="6" t="s">
        <v>2</v>
      </c>
      <c r="K7" s="6" t="s">
        <v>133</v>
      </c>
      <c r="L7" s="6">
        <v>1</v>
      </c>
      <c r="M7" s="6">
        <v>3</v>
      </c>
      <c r="N7" s="6" t="s">
        <v>134</v>
      </c>
      <c r="O7" s="6" t="s">
        <v>135</v>
      </c>
      <c r="P7" s="6" t="s">
        <v>136</v>
      </c>
      <c r="Q7" s="6"/>
      <c r="R7" s="11" t="s">
        <v>137</v>
      </c>
      <c r="S7" s="13" t="s">
        <v>137</v>
      </c>
      <c r="T7" s="6" t="s">
        <v>138</v>
      </c>
      <c r="U7" s="11" t="s">
        <v>19</v>
      </c>
      <c r="V7" s="11" t="s">
        <v>19</v>
      </c>
      <c r="W7" s="13" t="s">
        <v>19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139</v>
      </c>
      <c r="AF7" t="s">
        <v>88</v>
      </c>
      <c r="AG7" t="s">
        <v>75</v>
      </c>
      <c r="AH7" t="s">
        <v>19</v>
      </c>
    </row>
    <row r="8" ht="14.25" customHeight="1" spans="1:34">
      <c r="A8" s="4" t="s">
        <v>140</v>
      </c>
      <c r="B8" s="4" t="s">
        <v>141</v>
      </c>
      <c r="C8" s="4" t="s">
        <v>74</v>
      </c>
      <c r="D8" s="4" t="s">
        <v>75</v>
      </c>
      <c r="E8" s="4" t="s">
        <v>76</v>
      </c>
      <c r="F8" s="4" t="s">
        <v>75</v>
      </c>
      <c r="G8" s="4" t="s">
        <v>142</v>
      </c>
      <c r="H8" s="6" t="s">
        <v>143</v>
      </c>
      <c r="I8" s="6" t="s">
        <v>79</v>
      </c>
      <c r="J8" s="6" t="s">
        <v>2</v>
      </c>
      <c r="K8" s="6" t="s">
        <v>144</v>
      </c>
      <c r="L8" s="6">
        <v>1</v>
      </c>
      <c r="M8" s="6">
        <v>1</v>
      </c>
      <c r="N8" s="6" t="s">
        <v>94</v>
      </c>
      <c r="O8" s="6" t="s">
        <v>145</v>
      </c>
      <c r="P8" s="6" t="s">
        <v>146</v>
      </c>
      <c r="Q8" s="6"/>
      <c r="R8" s="11" t="s">
        <v>147</v>
      </c>
      <c r="S8" s="13" t="s">
        <v>19</v>
      </c>
      <c r="T8" s="6"/>
      <c r="U8" s="11" t="s">
        <v>19</v>
      </c>
      <c r="V8" s="11" t="s">
        <v>147</v>
      </c>
      <c r="W8" s="13" t="s">
        <v>148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88</v>
      </c>
      <c r="AG8" t="s">
        <v>75</v>
      </c>
      <c r="AH8" t="s">
        <v>19</v>
      </c>
    </row>
    <row r="9" ht="14.25" customHeight="1" spans="1:34">
      <c r="A9" s="4" t="s">
        <v>151</v>
      </c>
      <c r="B9" s="4" t="s">
        <v>152</v>
      </c>
      <c r="C9" s="4" t="s">
        <v>74</v>
      </c>
      <c r="D9" s="4" t="s">
        <v>75</v>
      </c>
      <c r="E9" s="4" t="s">
        <v>76</v>
      </c>
      <c r="F9" s="4" t="s">
        <v>75</v>
      </c>
      <c r="G9" s="4" t="s">
        <v>142</v>
      </c>
      <c r="H9" s="6" t="s">
        <v>143</v>
      </c>
      <c r="I9" s="6" t="s">
        <v>79</v>
      </c>
      <c r="J9" s="6" t="s">
        <v>2</v>
      </c>
      <c r="K9" s="6" t="s">
        <v>153</v>
      </c>
      <c r="L9" s="6">
        <v>1</v>
      </c>
      <c r="M9" s="6">
        <v>1</v>
      </c>
      <c r="N9" s="6" t="s">
        <v>94</v>
      </c>
      <c r="O9" s="6" t="s">
        <v>145</v>
      </c>
      <c r="P9" s="6" t="s">
        <v>146</v>
      </c>
      <c r="Q9" s="6"/>
      <c r="R9" s="11" t="s">
        <v>147</v>
      </c>
      <c r="S9" s="13" t="s">
        <v>19</v>
      </c>
      <c r="T9" s="6"/>
      <c r="U9" s="11" t="s">
        <v>19</v>
      </c>
      <c r="V9" s="11" t="s">
        <v>147</v>
      </c>
      <c r="W9" s="13" t="s">
        <v>148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88</v>
      </c>
      <c r="AG9" t="s">
        <v>75</v>
      </c>
      <c r="AH9" t="s">
        <v>19</v>
      </c>
    </row>
    <row r="10" ht="14.25" customHeight="1" spans="1:34">
      <c r="A10" s="4" t="s">
        <v>154</v>
      </c>
      <c r="B10" s="4" t="s">
        <v>155</v>
      </c>
      <c r="C10" s="4" t="s">
        <v>74</v>
      </c>
      <c r="D10" s="4" t="s">
        <v>75</v>
      </c>
      <c r="E10" s="4" t="s">
        <v>76</v>
      </c>
      <c r="F10" s="4" t="s">
        <v>75</v>
      </c>
      <c r="G10" s="4" t="s">
        <v>77</v>
      </c>
      <c r="H10" s="6" t="s">
        <v>78</v>
      </c>
      <c r="I10" s="6" t="s">
        <v>79</v>
      </c>
      <c r="J10" s="6" t="s">
        <v>2</v>
      </c>
      <c r="K10" s="6" t="s">
        <v>156</v>
      </c>
      <c r="L10" s="6">
        <v>1</v>
      </c>
      <c r="M10" s="6">
        <v>2</v>
      </c>
      <c r="N10" s="6" t="s">
        <v>145</v>
      </c>
      <c r="O10" s="6" t="s">
        <v>145</v>
      </c>
      <c r="P10" s="6" t="s">
        <v>135</v>
      </c>
      <c r="Q10" s="6"/>
      <c r="R10" s="11" t="s">
        <v>157</v>
      </c>
      <c r="S10" s="13" t="s">
        <v>19</v>
      </c>
      <c r="T10" s="6"/>
      <c r="U10" s="11" t="s">
        <v>19</v>
      </c>
      <c r="V10" s="11" t="s">
        <v>157</v>
      </c>
      <c r="W10" s="13" t="s">
        <v>158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88</v>
      </c>
      <c r="AG10" t="s">
        <v>75</v>
      </c>
      <c r="AH10" t="s">
        <v>19</v>
      </c>
    </row>
    <row r="11" ht="14.25" customHeight="1" spans="1:34">
      <c r="A11" s="4" t="s">
        <v>161</v>
      </c>
      <c r="B11" s="4" t="s">
        <v>162</v>
      </c>
      <c r="C11" s="4" t="s">
        <v>74</v>
      </c>
      <c r="D11" s="4" t="s">
        <v>75</v>
      </c>
      <c r="E11" s="4" t="s">
        <v>76</v>
      </c>
      <c r="F11" s="4" t="s">
        <v>75</v>
      </c>
      <c r="G11" s="4" t="s">
        <v>163</v>
      </c>
      <c r="H11" s="6" t="s">
        <v>164</v>
      </c>
      <c r="I11" s="6" t="s">
        <v>79</v>
      </c>
      <c r="J11" s="6" t="s">
        <v>2</v>
      </c>
      <c r="K11" s="6" t="s">
        <v>165</v>
      </c>
      <c r="L11" s="6">
        <v>1</v>
      </c>
      <c r="M11" s="6">
        <v>1</v>
      </c>
      <c r="N11" s="6" t="s">
        <v>135</v>
      </c>
      <c r="O11" s="6" t="s">
        <v>166</v>
      </c>
      <c r="P11" s="6" t="s">
        <v>167</v>
      </c>
      <c r="Q11" s="6"/>
      <c r="R11" s="11" t="s">
        <v>168</v>
      </c>
      <c r="S11" s="13" t="s">
        <v>168</v>
      </c>
      <c r="T11" s="6" t="s">
        <v>169</v>
      </c>
      <c r="U11" s="11" t="s">
        <v>19</v>
      </c>
      <c r="V11" s="11" t="s">
        <v>19</v>
      </c>
      <c r="W11" s="13" t="s">
        <v>19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170</v>
      </c>
      <c r="AF11" t="s">
        <v>88</v>
      </c>
      <c r="AG11" t="s">
        <v>75</v>
      </c>
      <c r="AH11" t="s">
        <v>19</v>
      </c>
    </row>
    <row r="12" customHeight="1" spans="1:32">
      <c r="A12" s="9" t="s">
        <v>171</v>
      </c>
      <c r="B12" s="9"/>
      <c r="C12" s="9" t="s">
        <v>172</v>
      </c>
      <c r="D12" s="9"/>
      <c r="E12" s="9"/>
      <c r="F12" s="9"/>
      <c r="G12" s="9" t="s">
        <v>172</v>
      </c>
      <c r="H12" s="9" t="s">
        <v>172</v>
      </c>
      <c r="I12" s="9" t="s">
        <v>172</v>
      </c>
      <c r="J12" s="9" t="s">
        <v>172</v>
      </c>
      <c r="K12" s="9" t="s">
        <v>172</v>
      </c>
      <c r="L12" s="9" t="s">
        <v>172</v>
      </c>
      <c r="M12" s="9" t="s">
        <v>172</v>
      </c>
      <c r="N12" s="9" t="s">
        <v>172</v>
      </c>
      <c r="O12" s="9" t="s">
        <v>172</v>
      </c>
      <c r="P12" s="9" t="s">
        <v>172</v>
      </c>
      <c r="Q12" s="9"/>
      <c r="R12" s="12" t="s">
        <v>20</v>
      </c>
      <c r="S12" s="12" t="s">
        <v>21</v>
      </c>
      <c r="T12" s="9" t="s">
        <v>172</v>
      </c>
      <c r="U12" s="12"/>
      <c r="V12" s="12" t="s">
        <v>173</v>
      </c>
      <c r="W12" s="12" t="s">
        <v>22</v>
      </c>
      <c r="X12" s="12"/>
      <c r="Y12" s="12"/>
      <c r="Z12" s="12"/>
      <c r="AA12" s="9"/>
      <c r="AB12" s="12"/>
      <c r="AC12" s="9"/>
      <c r="AD12" s="9" t="s">
        <v>172</v>
      </c>
      <c r="AE12" s="9"/>
      <c r="AF1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174</v>
      </c>
      <c r="B1" s="3" t="s">
        <v>175</v>
      </c>
      <c r="C1" s="3" t="s">
        <v>50</v>
      </c>
      <c r="D1" s="3" t="s">
        <v>51</v>
      </c>
      <c r="E1" s="3" t="s">
        <v>46</v>
      </c>
      <c r="F1" s="3" t="s">
        <v>47</v>
      </c>
      <c r="G1" s="3" t="s">
        <v>176</v>
      </c>
      <c r="H1" s="3" t="s">
        <v>177</v>
      </c>
      <c r="I1" s="3" t="s">
        <v>13</v>
      </c>
      <c r="J1" s="3" t="s">
        <v>17</v>
      </c>
      <c r="K1" s="3" t="s">
        <v>18</v>
      </c>
      <c r="L1" s="10" t="s">
        <v>178</v>
      </c>
      <c r="M1" s="3" t="s">
        <v>179</v>
      </c>
      <c r="N1" s="3" t="s">
        <v>180</v>
      </c>
    </row>
    <row r="2" ht="14.25" customHeight="1" spans="1:256">
      <c r="A2" s="4" t="s">
        <v>181</v>
      </c>
      <c r="B2" s="6" t="s">
        <v>129</v>
      </c>
      <c r="C2" s="6" t="s">
        <v>182</v>
      </c>
      <c r="D2" s="6" t="s">
        <v>2</v>
      </c>
      <c r="E2" s="6" t="s">
        <v>76</v>
      </c>
      <c r="F2" s="6" t="s">
        <v>75</v>
      </c>
      <c r="G2" s="6" t="s">
        <v>145</v>
      </c>
      <c r="H2" s="6" t="s">
        <v>183</v>
      </c>
      <c r="I2" s="11" t="s">
        <v>23</v>
      </c>
      <c r="J2" s="11" t="s">
        <v>19</v>
      </c>
      <c r="K2" s="11" t="s">
        <v>23</v>
      </c>
      <c r="L2" s="6" t="s">
        <v>184</v>
      </c>
      <c r="M2" s="6" t="s">
        <v>185</v>
      </c>
      <c r="N2" s="6" t="s">
        <v>186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9" t="s">
        <v>171</v>
      </c>
      <c r="B3" s="9" t="s">
        <v>172</v>
      </c>
      <c r="C3" s="9" t="s">
        <v>172</v>
      </c>
      <c r="D3" s="9" t="s">
        <v>172</v>
      </c>
      <c r="E3" s="9"/>
      <c r="F3" s="9"/>
      <c r="G3" s="9" t="s">
        <v>172</v>
      </c>
      <c r="H3" s="9" t="s">
        <v>172</v>
      </c>
      <c r="I3" s="12" t="s">
        <v>23</v>
      </c>
      <c r="J3" s="12"/>
      <c r="K3" s="12"/>
      <c r="L3" s="9"/>
      <c r="M3" s="9" t="s">
        <v>172</v>
      </c>
      <c r="N3" t="s">
        <v>172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43</v>
      </c>
      <c r="B1" s="3" t="s">
        <v>44</v>
      </c>
      <c r="C1" s="3" t="s">
        <v>55</v>
      </c>
      <c r="D1" s="3" t="s">
        <v>56</v>
      </c>
      <c r="E1" s="3" t="s">
        <v>57</v>
      </c>
      <c r="F1" s="3" t="s">
        <v>187</v>
      </c>
      <c r="G1" s="3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"/>
  <sheetViews>
    <sheetView tabSelected="1" workbookViewId="0">
      <selection activeCell="E24" sqref="E24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43</v>
      </c>
      <c r="B1" s="3" t="s">
        <v>18</v>
      </c>
      <c r="K1" t="s">
        <v>188</v>
      </c>
    </row>
    <row r="2" ht="14.25" customHeight="1" spans="1:11">
      <c r="A2" s="43" t="s">
        <v>72</v>
      </c>
      <c r="B2" s="5">
        <v>1538</v>
      </c>
      <c r="C2" t="str">
        <f>VLOOKUP(A2,HOP!A:H,8,0)</f>
        <v>1538.00</v>
      </c>
      <c r="D2" t="str">
        <f>VLOOKUP(A2,HOP!A:B,2,0)</f>
        <v>2003131</v>
      </c>
      <c r="E2">
        <f>B2-C2</f>
        <v>0</v>
      </c>
      <c r="K2" t="str">
        <f>$K$1&amp;D2</f>
        <v>,2003131</v>
      </c>
    </row>
    <row r="3" ht="14.25" customHeight="1" spans="1:11">
      <c r="A3" s="4" t="s">
        <v>89</v>
      </c>
      <c r="B3" s="5">
        <v>1348</v>
      </c>
      <c r="C3" t="str">
        <f>VLOOKUP(A3,HOP!A:H,8,0)</f>
        <v>1348.00</v>
      </c>
      <c r="D3" t="str">
        <f>VLOOKUP(A3,HOP!A:B,2,0)</f>
        <v>2008115</v>
      </c>
      <c r="E3">
        <f t="shared" ref="E3:E12" si="0">B3-C3</f>
        <v>0</v>
      </c>
      <c r="K3" t="str">
        <f t="shared" ref="K3:K12" si="1">$K$1&amp;D3</f>
        <v>,2008115</v>
      </c>
    </row>
    <row r="4" ht="14.25" customHeight="1" spans="1:11">
      <c r="A4" s="4" t="s">
        <v>99</v>
      </c>
      <c r="B4" s="5">
        <v>603</v>
      </c>
      <c r="C4" t="str">
        <f>VLOOKUP(A4,HOP!A:H,8,0)</f>
        <v>603.00</v>
      </c>
      <c r="D4" t="str">
        <f>VLOOKUP(A4,HOP!A:B,2,0)</f>
        <v>2009236</v>
      </c>
      <c r="E4">
        <f t="shared" si="0"/>
        <v>0</v>
      </c>
      <c r="K4" t="str">
        <f t="shared" si="1"/>
        <v>,2009236</v>
      </c>
    </row>
    <row r="5" ht="14.25" customHeight="1" spans="1:11">
      <c r="A5" s="4" t="s">
        <v>109</v>
      </c>
      <c r="B5" s="5">
        <v>2064</v>
      </c>
      <c r="C5" t="str">
        <f>VLOOKUP(A5,HOP!A:H,8,0)</f>
        <v>2064.00</v>
      </c>
      <c r="D5" t="str">
        <f>VLOOKUP(A5,HOP!A:B,2,0)</f>
        <v>1997859</v>
      </c>
      <c r="E5">
        <f t="shared" si="0"/>
        <v>0</v>
      </c>
      <c r="K5" t="str">
        <f t="shared" si="1"/>
        <v>,1997859</v>
      </c>
    </row>
    <row r="6" ht="14.25" customHeight="1" spans="1:11">
      <c r="A6" s="4" t="s">
        <v>120</v>
      </c>
      <c r="B6" s="5">
        <v>243</v>
      </c>
      <c r="C6" t="str">
        <f>VLOOKUP(A6,HOP!A:H,8,0)</f>
        <v>243.00</v>
      </c>
      <c r="D6" t="str">
        <f>VLOOKUP(A6,HOP!A:B,2,0)</f>
        <v>2010375</v>
      </c>
      <c r="E6">
        <f t="shared" si="0"/>
        <v>0</v>
      </c>
      <c r="K6" t="str">
        <f t="shared" si="1"/>
        <v>,2010375</v>
      </c>
    </row>
    <row r="7" ht="14.25" hidden="1" customHeight="1" spans="1:11">
      <c r="A7" s="4" t="s">
        <v>129</v>
      </c>
      <c r="B7" s="5">
        <v>0</v>
      </c>
      <c r="C7" t="str">
        <f>VLOOKUP(A7,HOP!A:H,8,0)</f>
        <v>0.00</v>
      </c>
      <c r="D7" t="str">
        <f>VLOOKUP(A7,HOP!A:B,2,0)</f>
        <v>2005820</v>
      </c>
      <c r="E7">
        <f t="shared" si="0"/>
        <v>0</v>
      </c>
      <c r="K7" t="str">
        <f t="shared" si="1"/>
        <v>,2005820</v>
      </c>
    </row>
    <row r="8" ht="14.25" customHeight="1" spans="1:11">
      <c r="A8" s="4" t="s">
        <v>140</v>
      </c>
      <c r="B8" s="5">
        <v>349</v>
      </c>
      <c r="C8" t="str">
        <f>VLOOKUP(A8,HOP!A:H,8,0)</f>
        <v>349.00</v>
      </c>
      <c r="D8" t="str">
        <f>VLOOKUP(A8,HOP!A:B,2,0)</f>
        <v>2010023</v>
      </c>
      <c r="E8">
        <f t="shared" si="0"/>
        <v>0</v>
      </c>
      <c r="K8" t="str">
        <f t="shared" si="1"/>
        <v>,2010023</v>
      </c>
    </row>
    <row r="9" ht="14.25" customHeight="1" spans="1:11">
      <c r="A9" s="4" t="s">
        <v>151</v>
      </c>
      <c r="B9" s="5">
        <v>349</v>
      </c>
      <c r="C9" t="str">
        <f>VLOOKUP(A9,HOP!A:H,8,0)</f>
        <v>349.00</v>
      </c>
      <c r="D9" t="str">
        <f>VLOOKUP(A9,HOP!A:B,2,0)</f>
        <v>2010186</v>
      </c>
      <c r="E9">
        <f t="shared" si="0"/>
        <v>0</v>
      </c>
      <c r="K9" t="str">
        <f t="shared" si="1"/>
        <v>,2010186</v>
      </c>
    </row>
    <row r="10" ht="14.25" customHeight="1" spans="1:11">
      <c r="A10" s="4" t="s">
        <v>154</v>
      </c>
      <c r="B10" s="5">
        <v>1962</v>
      </c>
      <c r="C10" t="str">
        <f>VLOOKUP(A10,HOP!A:H,8,0)</f>
        <v>1962.00</v>
      </c>
      <c r="D10" t="str">
        <f>VLOOKUP(A10,HOP!A:B,2,0)</f>
        <v>2013689</v>
      </c>
      <c r="E10">
        <f t="shared" si="0"/>
        <v>0</v>
      </c>
      <c r="K10" t="str">
        <f t="shared" si="1"/>
        <v>,2013689</v>
      </c>
    </row>
    <row r="11" ht="14.25" hidden="1" customHeight="1" spans="1:11">
      <c r="A11" s="43" t="s">
        <v>161</v>
      </c>
      <c r="B11" s="5">
        <v>0</v>
      </c>
      <c r="C11">
        <v>0</v>
      </c>
      <c r="D11">
        <v>2017093</v>
      </c>
      <c r="E11">
        <f t="shared" si="0"/>
        <v>0</v>
      </c>
      <c r="K11" t="str">
        <f t="shared" si="1"/>
        <v>,2017093</v>
      </c>
    </row>
    <row r="12" spans="1:11">
      <c r="A12" s="44" t="s">
        <v>129</v>
      </c>
      <c r="B12" s="7">
        <v>-1114</v>
      </c>
      <c r="C12" t="str">
        <f>VLOOKUP(A12,HOP!A:H,8,0)</f>
        <v>0.00</v>
      </c>
      <c r="D12" t="str">
        <f>VLOOKUP(A12,HOP!A:B,2,0)</f>
        <v>2005820</v>
      </c>
      <c r="E12">
        <f t="shared" si="0"/>
        <v>-1114</v>
      </c>
      <c r="K12" t="str">
        <f t="shared" si="1"/>
        <v>,2005820</v>
      </c>
    </row>
    <row r="14" spans="2:2">
      <c r="B14">
        <f>SUM(B2:B13)</f>
        <v>7342</v>
      </c>
    </row>
    <row r="16" spans="1:1">
      <c r="A16" t="s">
        <v>189</v>
      </c>
    </row>
    <row r="17" spans="1:1">
      <c r="A17" s="8" t="s">
        <v>190</v>
      </c>
    </row>
  </sheetData>
  <autoFilter ref="A1:AI12">
    <filterColumn colId="1">
      <filters>
        <filter val="243.00"/>
        <filter val="349.00"/>
        <filter val="603.00"/>
        <filter val="2,064.00"/>
        <filter val="-1,114.00"/>
        <filter val="1,348.00"/>
        <filter val="1,538.00"/>
        <filter val="1,96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191</v>
      </c>
      <c r="B1" s="2" t="s">
        <v>192</v>
      </c>
      <c r="C1" s="2" t="s">
        <v>49</v>
      </c>
      <c r="D1" s="2" t="s">
        <v>193</v>
      </c>
      <c r="E1" s="2" t="s">
        <v>56</v>
      </c>
      <c r="F1" s="2" t="s">
        <v>194</v>
      </c>
      <c r="G1" s="2" t="s">
        <v>66</v>
      </c>
      <c r="H1" s="2" t="s">
        <v>195</v>
      </c>
      <c r="I1" s="2" t="s">
        <v>196</v>
      </c>
      <c r="J1" s="2" t="s">
        <v>197</v>
      </c>
      <c r="K1" s="2" t="s">
        <v>55</v>
      </c>
    </row>
    <row r="2" s="1" customFormat="1" ht="20" customHeight="1" spans="1:11">
      <c r="A2" s="2" t="s">
        <v>198</v>
      </c>
      <c r="B2" s="2" t="s">
        <v>199</v>
      </c>
      <c r="C2" s="2" t="s">
        <v>200</v>
      </c>
      <c r="D2" s="2" t="s">
        <v>201</v>
      </c>
      <c r="E2" s="2" t="s">
        <v>166</v>
      </c>
      <c r="F2" s="2" t="s">
        <v>167</v>
      </c>
      <c r="G2" s="2" t="s">
        <v>202</v>
      </c>
      <c r="H2" s="2" t="s">
        <v>203</v>
      </c>
      <c r="I2" s="2" t="s">
        <v>204</v>
      </c>
      <c r="J2" s="2" t="s">
        <v>205</v>
      </c>
      <c r="K2" s="2" t="s">
        <v>206</v>
      </c>
    </row>
    <row r="3" s="1" customFormat="1" ht="20" customHeight="1" spans="1:11">
      <c r="A3" s="2" t="s">
        <v>154</v>
      </c>
      <c r="B3" s="2" t="s">
        <v>155</v>
      </c>
      <c r="C3" s="2" t="s">
        <v>207</v>
      </c>
      <c r="D3" s="2" t="s">
        <v>208</v>
      </c>
      <c r="E3" s="2" t="s">
        <v>145</v>
      </c>
      <c r="F3" s="2" t="s">
        <v>135</v>
      </c>
      <c r="G3" s="2" t="s">
        <v>202</v>
      </c>
      <c r="H3" s="2" t="s">
        <v>209</v>
      </c>
      <c r="I3" s="2" t="s">
        <v>156</v>
      </c>
      <c r="J3" s="2" t="s">
        <v>210</v>
      </c>
      <c r="K3" s="2" t="s">
        <v>211</v>
      </c>
    </row>
    <row r="4" s="1" customFormat="1" ht="20" customHeight="1" spans="1:11">
      <c r="A4" s="2" t="s">
        <v>212</v>
      </c>
      <c r="B4" s="2" t="s">
        <v>213</v>
      </c>
      <c r="C4" s="2" t="s">
        <v>214</v>
      </c>
      <c r="D4" s="2" t="s">
        <v>215</v>
      </c>
      <c r="E4" s="2" t="s">
        <v>135</v>
      </c>
      <c r="F4" s="2" t="s">
        <v>166</v>
      </c>
      <c r="G4" s="2" t="s">
        <v>202</v>
      </c>
      <c r="H4" s="2" t="s">
        <v>216</v>
      </c>
      <c r="I4" s="2" t="s">
        <v>217</v>
      </c>
      <c r="J4" s="2" t="s">
        <v>218</v>
      </c>
      <c r="K4" s="2" t="s">
        <v>219</v>
      </c>
    </row>
    <row r="5" s="1" customFormat="1" ht="20" customHeight="1" spans="1:11">
      <c r="A5" s="2" t="s">
        <v>120</v>
      </c>
      <c r="B5" s="2" t="s">
        <v>121</v>
      </c>
      <c r="C5" s="2" t="s">
        <v>220</v>
      </c>
      <c r="D5" s="2" t="s">
        <v>221</v>
      </c>
      <c r="E5" s="2" t="s">
        <v>94</v>
      </c>
      <c r="F5" s="2" t="s">
        <v>115</v>
      </c>
      <c r="G5" s="2" t="s">
        <v>202</v>
      </c>
      <c r="H5" s="2" t="s">
        <v>222</v>
      </c>
      <c r="I5" s="2" t="s">
        <v>124</v>
      </c>
      <c r="J5" s="2" t="s">
        <v>223</v>
      </c>
      <c r="K5" s="2" t="s">
        <v>224</v>
      </c>
    </row>
    <row r="6" s="1" customFormat="1" ht="20" customHeight="1" spans="1:11">
      <c r="A6" s="2" t="s">
        <v>151</v>
      </c>
      <c r="B6" s="2" t="s">
        <v>152</v>
      </c>
      <c r="C6" s="2" t="s">
        <v>225</v>
      </c>
      <c r="D6" s="2" t="s">
        <v>226</v>
      </c>
      <c r="E6" s="2" t="s">
        <v>145</v>
      </c>
      <c r="F6" s="2" t="s">
        <v>146</v>
      </c>
      <c r="G6" s="2" t="s">
        <v>202</v>
      </c>
      <c r="H6" s="2" t="s">
        <v>227</v>
      </c>
      <c r="I6" s="2" t="s">
        <v>228</v>
      </c>
      <c r="J6" s="2" t="s">
        <v>229</v>
      </c>
      <c r="K6" s="2" t="s">
        <v>230</v>
      </c>
    </row>
    <row r="7" s="1" customFormat="1" ht="20" customHeight="1" spans="1:11">
      <c r="A7" s="2" t="s">
        <v>140</v>
      </c>
      <c r="B7" s="2" t="s">
        <v>141</v>
      </c>
      <c r="C7" s="2" t="s">
        <v>225</v>
      </c>
      <c r="D7" s="2" t="s">
        <v>231</v>
      </c>
      <c r="E7" s="2" t="s">
        <v>145</v>
      </c>
      <c r="F7" s="2" t="s">
        <v>146</v>
      </c>
      <c r="G7" s="2" t="s">
        <v>202</v>
      </c>
      <c r="H7" s="2" t="s">
        <v>227</v>
      </c>
      <c r="I7" s="2" t="s">
        <v>144</v>
      </c>
      <c r="J7" s="2" t="s">
        <v>232</v>
      </c>
      <c r="K7" s="2" t="s">
        <v>233</v>
      </c>
    </row>
    <row r="8" s="1" customFormat="1" ht="20" customHeight="1" spans="1:11">
      <c r="A8" s="2" t="s">
        <v>99</v>
      </c>
      <c r="B8" s="2" t="s">
        <v>100</v>
      </c>
      <c r="C8" s="2" t="s">
        <v>102</v>
      </c>
      <c r="D8" s="2" t="s">
        <v>234</v>
      </c>
      <c r="E8" s="2" t="s">
        <v>104</v>
      </c>
      <c r="F8" s="2" t="s">
        <v>94</v>
      </c>
      <c r="G8" s="2" t="s">
        <v>202</v>
      </c>
      <c r="H8" s="2" t="s">
        <v>235</v>
      </c>
      <c r="I8" s="2" t="s">
        <v>103</v>
      </c>
      <c r="J8" s="2" t="s">
        <v>236</v>
      </c>
      <c r="K8" s="2" t="s">
        <v>237</v>
      </c>
    </row>
    <row r="9" s="1" customFormat="1" ht="20" customHeight="1" spans="1:11">
      <c r="A9" s="2" t="s">
        <v>89</v>
      </c>
      <c r="B9" s="2" t="s">
        <v>90</v>
      </c>
      <c r="C9" s="2" t="s">
        <v>92</v>
      </c>
      <c r="D9" s="2" t="s">
        <v>238</v>
      </c>
      <c r="E9" s="2" t="s">
        <v>83</v>
      </c>
      <c r="F9" s="2" t="s">
        <v>94</v>
      </c>
      <c r="G9" s="2" t="s">
        <v>202</v>
      </c>
      <c r="H9" s="2" t="s">
        <v>239</v>
      </c>
      <c r="I9" s="2" t="s">
        <v>93</v>
      </c>
      <c r="J9" s="2" t="s">
        <v>240</v>
      </c>
      <c r="K9" s="2" t="s">
        <v>241</v>
      </c>
    </row>
    <row r="10" s="1" customFormat="1" ht="20" customHeight="1" spans="1:11">
      <c r="A10" s="2" t="s">
        <v>129</v>
      </c>
      <c r="B10" s="2" t="s">
        <v>130</v>
      </c>
      <c r="C10" s="2" t="s">
        <v>132</v>
      </c>
      <c r="D10" s="2" t="s">
        <v>242</v>
      </c>
      <c r="E10" s="2" t="s">
        <v>135</v>
      </c>
      <c r="F10" s="2" t="s">
        <v>136</v>
      </c>
      <c r="G10" s="2" t="s">
        <v>202</v>
      </c>
      <c r="H10" s="2" t="s">
        <v>243</v>
      </c>
      <c r="I10" s="2" t="s">
        <v>244</v>
      </c>
      <c r="J10" s="2" t="s">
        <v>245</v>
      </c>
      <c r="K10" s="2" t="s">
        <v>246</v>
      </c>
    </row>
    <row r="11" s="1" customFormat="1" ht="20" customHeight="1" spans="1:11">
      <c r="A11" s="2" t="s">
        <v>72</v>
      </c>
      <c r="B11" s="2" t="s">
        <v>73</v>
      </c>
      <c r="C11" s="2" t="s">
        <v>207</v>
      </c>
      <c r="D11" s="2" t="s">
        <v>247</v>
      </c>
      <c r="E11" s="2" t="s">
        <v>82</v>
      </c>
      <c r="F11" s="2" t="s">
        <v>83</v>
      </c>
      <c r="G11" s="2" t="s">
        <v>202</v>
      </c>
      <c r="H11" s="2" t="s">
        <v>248</v>
      </c>
      <c r="I11" s="2" t="s">
        <v>249</v>
      </c>
      <c r="J11" s="2" t="s">
        <v>250</v>
      </c>
      <c r="K11" s="2" t="s">
        <v>251</v>
      </c>
    </row>
    <row r="12" s="1" customFormat="1" ht="20" customHeight="1" spans="1:11">
      <c r="A12" s="2" t="s">
        <v>109</v>
      </c>
      <c r="B12" s="2" t="s">
        <v>110</v>
      </c>
      <c r="C12" s="2" t="s">
        <v>112</v>
      </c>
      <c r="D12" s="2" t="s">
        <v>252</v>
      </c>
      <c r="E12" s="2" t="s">
        <v>104</v>
      </c>
      <c r="F12" s="2" t="s">
        <v>115</v>
      </c>
      <c r="G12" s="2" t="s">
        <v>202</v>
      </c>
      <c r="H12" s="2" t="s">
        <v>253</v>
      </c>
      <c r="I12" s="2" t="s">
        <v>254</v>
      </c>
      <c r="J12" s="2" t="s">
        <v>255</v>
      </c>
      <c r="K12" s="2" t="s">
        <v>256</v>
      </c>
    </row>
    <row r="13" s="1" customFormat="1" ht="20" customHeight="1" spans="1:11">
      <c r="A13" s="2" t="s">
        <v>257</v>
      </c>
      <c r="B13" s="2" t="s">
        <v>258</v>
      </c>
      <c r="C13" s="2" t="s">
        <v>259</v>
      </c>
      <c r="D13" s="2" t="s">
        <v>260</v>
      </c>
      <c r="E13" s="2" t="s">
        <v>167</v>
      </c>
      <c r="F13" s="2" t="s">
        <v>136</v>
      </c>
      <c r="G13" s="2" t="s">
        <v>202</v>
      </c>
      <c r="H13" s="2" t="s">
        <v>261</v>
      </c>
      <c r="I13" s="2" t="s">
        <v>262</v>
      </c>
      <c r="J13" s="2" t="s">
        <v>263</v>
      </c>
      <c r="K13" s="2" t="s">
        <v>264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2021-03-16T10:32:30Z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