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<sst xmlns="http://schemas.openxmlformats.org/spreadsheetml/2006/main" count="130" uniqueCount="76">
  <si>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</si>
  <si>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</si>
  <si>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</si>
  <si>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</si>
  <si>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</si>
  <si>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</si>
  <si>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</si>
  <si>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</si>
  <si>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</si>
  <si>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</si>
  <si>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</si>
  <si>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</si>
  <si>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</si>
  <si>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</si>
  <si>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</si>
  <si>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</si>
  <si>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</si>
  <si>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</si>
  <si>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</si>
  <si>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</si>
  <si>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</si>
  <si>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</si>
  <si>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</si>
  <si>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</si>
  <si>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</si>
  <si>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</si>
  <si>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[广州]麗枫酒店(广州白云国际机场店)(67322889)</t>
  </si>
  <si>
    <t>豪华双床房&lt;内宾&gt;&lt;双人入住&gt;&lt;预付&gt;&lt;无早&gt;</t>
  </si>
  <si>
    <t>CNY</t>
  </si>
  <si>
    <t>闵卓玥</t>
  </si>
  <si>
    <t>CA363210317CNY</t>
  </si>
  <si>
    <t>未提现</t>
  </si>
  <si>
    <t>携程开票</t>
  </si>
  <si>
    <t>[重庆]7天连锁酒店(重庆长寿洋世达世纪广场店)(67321863)</t>
  </si>
  <si>
    <t>商务大床房&lt;内宾&gt;&lt;双人入住&gt;&lt;预付&gt;&lt;无早&gt;</t>
  </si>
  <si>
    <t>陈海刚</t>
  </si>
  <si>
    <t>[大连]大连百年汇豪生酒店(69275567)</t>
  </si>
  <si>
    <t>豪华大套房A&lt;内宾&gt;&lt;双人入住&gt;&lt;预付&gt;&lt;双早&gt;</t>
  </si>
  <si>
    <t>周学元</t>
  </si>
  <si>
    <t>[成都]成都费尔顿大酒店(68263476)</t>
  </si>
  <si>
    <t>商务大床间&lt;内宾&gt;&lt;双人入住&gt;&lt;预付&gt;&lt;无早&gt;</t>
  </si>
  <si>
    <t>唐健</t>
  </si>
  <si>
    <t>[广州]7天连锁酒店(广州天河燕塘天平架地铁站店)(67323441)</t>
  </si>
  <si>
    <t>轻选大床房&lt;内宾&gt;&lt;双人入住&gt;&lt;预付&gt;&lt;无早&gt;</t>
  </si>
  <si>
    <t>王丽</t>
  </si>
  <si>
    <t>,</t>
  </si>
  <si>
    <t>A210317102144459</t>
  </si>
  <si>
    <t>合计1695元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</si>
  <si>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</si>
  <si>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</si>
  <si>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</si>
  <si>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</si>
  <si>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</si>
  <si>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</si>
  <si>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</si>
  <si>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</si>
  <si>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</si>
  <si>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7天连锁酒店(广州天河燕塘天平架地铁站店)</t>
  </si>
  <si>
    <t>2021-03-01</t>
  </si>
  <si>
    <t>2021-03-02</t>
  </si>
  <si>
    <t>RMB</t>
  </si>
  <si>
    <t>131.00</t>
  </si>
  <si>
    <t>95010</t>
  </si>
  <si>
    <t>2021/3/1 22:52:40</t>
  </si>
  <si>
    <t>成都费尔顿大酒店</t>
  </si>
  <si>
    <t>397.00</t>
  </si>
  <si>
    <t>2021/3/1 22:24:57</t>
  </si>
  <si>
    <t>大连百年汇豪生酒店</t>
  </si>
  <si>
    <t>713.00</t>
  </si>
  <si>
    <t>2021/3/1 15:17:50</t>
  </si>
  <si>
    <t>7天连锁酒店(重庆长寿洋世达世纪广场店)</t>
  </si>
  <si>
    <t>150.00</t>
  </si>
  <si>
    <t>2021/3/1 13:05:53</t>
  </si>
  <si>
    <t>麗枫酒店(广州白云国际机场店)</t>
  </si>
  <si>
    <t>304.00</t>
  </si>
  <si>
    <t>2021/2/27 10:29:29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</si>
</sst>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2" borderId="9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14474347078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44256</v>
      </c>
      <c r="G2" s="5">
        <v>44257</v>
      </c>
      <c r="H2" s="4">
        <v>1</v>
      </c>
      <c r="I2" s="4">
        <v>1</v>
      </c>
      <c r="J2" s="4">
        <v>1</v>
      </c>
      <c r="K2" s="4" t="s">
        <v>28</v>
      </c>
      <c r="L2" s="4">
        <v>304</v>
      </c>
      <c r="M2" s="4">
        <v>304</v>
      </c>
      <c r="N2" s="4" t="s">
        <v>29</v>
      </c>
      <c r="O2" s="4" t="s">
        <v>30</v>
      </c>
      <c r="P2" s="4" t="s">
        <v>31</v>
      </c>
      <c r="Q2" s="4">
        <v>0</v>
      </c>
      <c r="R2" s="6">
        <v>44254</v>
      </c>
      <c r="S2" s="5">
        <v>44272</v>
      </c>
      <c r="T2" s="4" t="s">
        <v>32</v>
      </c>
      <c r="U2" s="4">
        <v>304</v>
      </c>
      <c r="V2" s="4">
        <v>0</v>
      </c>
      <c r="W2" s="4">
        <v>0</v>
      </c>
    </row>
    <row r="3" s="4" customFormat="1" spans="1:24">
      <c r="A3" s="4">
        <v>14488523659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44256</v>
      </c>
      <c r="G3" s="5">
        <v>44257</v>
      </c>
      <c r="H3" s="4">
        <v>1</v>
      </c>
      <c r="I3" s="4">
        <v>1</v>
      </c>
      <c r="J3" s="4">
        <v>1</v>
      </c>
      <c r="K3" s="4" t="s">
        <v>28</v>
      </c>
      <c r="L3" s="4">
        <v>150</v>
      </c>
      <c r="M3" s="4">
        <v>150</v>
      </c>
      <c r="N3" s="4" t="s">
        <v>35</v>
      </c>
      <c r="O3" s="4" t="s">
        <v>30</v>
      </c>
      <c r="P3" s="4" t="s">
        <v>31</v>
      </c>
      <c r="Q3" s="4">
        <v>0</v>
      </c>
      <c r="R3" s="6">
        <v>44256</v>
      </c>
      <c r="S3" s="5">
        <v>44272</v>
      </c>
      <c r="T3" s="4" t="s">
        <v>32</v>
      </c>
      <c r="U3" s="4">
        <v>150</v>
      </c>
      <c r="V3" s="4">
        <v>0</v>
      </c>
      <c r="W3" s="4">
        <v>0</v>
      </c>
      <c r="X3" s="4">
        <v>1997094</v>
      </c>
    </row>
    <row r="4" s="4" customFormat="1" spans="1:24">
      <c r="A4" s="4">
        <v>14489062957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44256</v>
      </c>
      <c r="G4" s="5">
        <v>44257</v>
      </c>
      <c r="H4" s="4">
        <v>1</v>
      </c>
      <c r="I4" s="4">
        <v>1</v>
      </c>
      <c r="J4" s="4">
        <v>1</v>
      </c>
      <c r="K4" s="4" t="s">
        <v>28</v>
      </c>
      <c r="L4" s="4">
        <v>713</v>
      </c>
      <c r="M4" s="4">
        <v>713</v>
      </c>
      <c r="N4" s="4" t="s">
        <v>38</v>
      </c>
      <c r="O4" s="4" t="s">
        <v>30</v>
      </c>
      <c r="P4" s="4" t="s">
        <v>31</v>
      </c>
      <c r="Q4" s="4">
        <v>0</v>
      </c>
      <c r="R4" s="6">
        <v>44256</v>
      </c>
      <c r="S4" s="5">
        <v>44272</v>
      </c>
      <c r="T4" s="4" t="s">
        <v>32</v>
      </c>
      <c r="U4" s="4">
        <v>713</v>
      </c>
      <c r="V4" s="4">
        <v>0</v>
      </c>
      <c r="W4" s="4">
        <v>0</v>
      </c>
      <c r="X4" s="4">
        <v>1997328</v>
      </c>
    </row>
    <row r="5" s="4" customFormat="1" spans="1:23">
      <c r="A5" s="4">
        <v>14493121203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44256</v>
      </c>
      <c r="G5" s="5">
        <v>44257</v>
      </c>
      <c r="H5" s="4">
        <v>1</v>
      </c>
      <c r="I5" s="4">
        <v>1</v>
      </c>
      <c r="J5" s="4">
        <v>1</v>
      </c>
      <c r="K5" s="4" t="s">
        <v>28</v>
      </c>
      <c r="L5" s="4">
        <v>397</v>
      </c>
      <c r="M5" s="4">
        <v>397</v>
      </c>
      <c r="N5" s="4" t="s">
        <v>41</v>
      </c>
      <c r="O5" s="4" t="s">
        <v>30</v>
      </c>
      <c r="P5" s="4" t="s">
        <v>31</v>
      </c>
      <c r="Q5" s="4">
        <v>0</v>
      </c>
      <c r="R5" s="6">
        <v>44256</v>
      </c>
      <c r="S5" s="5">
        <v>44272</v>
      </c>
      <c r="T5" s="4" t="s">
        <v>32</v>
      </c>
      <c r="U5" s="4">
        <v>397</v>
      </c>
      <c r="V5" s="4">
        <v>0</v>
      </c>
      <c r="W5" s="4">
        <v>0</v>
      </c>
    </row>
    <row r="6" s="4" customFormat="1" spans="1:23">
      <c r="A6" s="4">
        <v>14493233496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44256</v>
      </c>
      <c r="G6" s="5">
        <v>44257</v>
      </c>
      <c r="H6" s="4">
        <v>1</v>
      </c>
      <c r="I6" s="4">
        <v>1</v>
      </c>
      <c r="J6" s="4">
        <v>1</v>
      </c>
      <c r="K6" s="4" t="s">
        <v>28</v>
      </c>
      <c r="L6" s="4">
        <v>131</v>
      </c>
      <c r="M6" s="4">
        <v>131</v>
      </c>
      <c r="N6" s="4" t="s">
        <v>44</v>
      </c>
      <c r="O6" s="4" t="s">
        <v>30</v>
      </c>
      <c r="P6" s="4" t="s">
        <v>31</v>
      </c>
      <c r="Q6" s="4">
        <v>0</v>
      </c>
      <c r="R6" s="6">
        <v>44256</v>
      </c>
      <c r="S6" s="5">
        <v>44272</v>
      </c>
      <c r="T6" s="4" t="s">
        <v>32</v>
      </c>
      <c r="U6" s="4">
        <v>131</v>
      </c>
      <c r="V6" s="4">
        <v>0</v>
      </c>
      <c r="W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25" sqref="F25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45</v>
      </c>
    </row>
    <row r="2" s="4" customFormat="1" spans="1:11">
      <c r="A2" s="4">
        <v>14474347078</v>
      </c>
      <c r="B2" s="4">
        <v>304</v>
      </c>
      <c r="C2" s="4" t="str">
        <f>VLOOKUP(A2,HOP!A:H,8,0)</f>
        <v>304.00</v>
      </c>
      <c r="D2" s="4">
        <f>VLOOKUP(A2,HOP!A:B,2,0)</f>
        <v>1993862</v>
      </c>
      <c r="E2" s="4">
        <f>B2-C2</f>
        <v>0</v>
      </c>
      <c r="K2" s="4" t="str">
        <f>$K$1&amp;D2</f>
        <v>,1993862</v>
      </c>
    </row>
    <row r="3" s="4" customFormat="1" spans="1:11">
      <c r="A3" s="4">
        <v>14488523659</v>
      </c>
      <c r="B3" s="4">
        <v>150</v>
      </c>
      <c r="C3" s="4" t="str">
        <f>VLOOKUP(A3,HOP!A:H,8,0)</f>
        <v>150.00</v>
      </c>
      <c r="D3" s="4">
        <f>VLOOKUP(A3,HOP!A:B,2,0)</f>
        <v>1997094</v>
      </c>
      <c r="E3" s="4">
        <f>B3-C3</f>
        <v>0</v>
      </c>
      <c r="K3" s="4" t="str">
        <f>$K$1&amp;D3</f>
        <v>,1997094</v>
      </c>
    </row>
    <row r="4" s="4" customFormat="1" spans="1:11">
      <c r="A4" s="4">
        <v>14489062957</v>
      </c>
      <c r="B4" s="4">
        <v>713</v>
      </c>
      <c r="C4" s="4" t="str">
        <f>VLOOKUP(A4,HOP!A:H,8,0)</f>
        <v>713.00</v>
      </c>
      <c r="D4" s="4">
        <f>VLOOKUP(A4,HOP!A:B,2,0)</f>
        <v>1997328</v>
      </c>
      <c r="E4" s="4">
        <f>B4-C4</f>
        <v>0</v>
      </c>
      <c r="K4" s="4" t="str">
        <f>$K$1&amp;D4</f>
        <v>,1997328</v>
      </c>
    </row>
    <row r="5" s="4" customFormat="1" spans="1:11">
      <c r="A5" s="4">
        <v>14493121203</v>
      </c>
      <c r="B5" s="4">
        <v>397</v>
      </c>
      <c r="C5" s="4" t="str">
        <f>VLOOKUP(A5,HOP!A:H,8,0)</f>
        <v>397.00</v>
      </c>
      <c r="D5" s="4">
        <f>VLOOKUP(A5,HOP!A:B,2,0)</f>
        <v>1998292</v>
      </c>
      <c r="E5" s="4">
        <f>B5-C5</f>
        <v>0</v>
      </c>
      <c r="K5" s="4" t="str">
        <f>$K$1&amp;D5</f>
        <v>,1998292</v>
      </c>
    </row>
    <row r="6" s="4" customFormat="1" spans="1:11">
      <c r="A6" s="4">
        <v>14493233496</v>
      </c>
      <c r="B6" s="4">
        <v>131</v>
      </c>
      <c r="C6" s="4" t="str">
        <f>VLOOKUP(A6,HOP!A:H,8,0)</f>
        <v>131.00</v>
      </c>
      <c r="D6" s="4">
        <f>VLOOKUP(A6,HOP!A:B,2,0)</f>
        <v>1998337</v>
      </c>
      <c r="E6" s="4">
        <f>B6-C6</f>
        <v>0</v>
      </c>
      <c r="K6" s="4" t="str">
        <f>$K$1&amp;D6</f>
        <v>,1998337</v>
      </c>
    </row>
    <row r="8" spans="2:2">
      <c r="B8" s="4">
        <f>SUM(B2:B7)</f>
        <v>1695</v>
      </c>
    </row>
    <row r="10" spans="1:1">
      <c r="A10" s="4" t="s">
        <v>46</v>
      </c>
    </row>
    <row r="11" spans="1:1">
      <c r="A11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2" sqref="A2:B6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48</v>
      </c>
      <c r="B1" s="2" t="s">
        <v>49</v>
      </c>
      <c r="C1" s="2" t="s">
        <v>50</v>
      </c>
      <c r="D1" s="2" t="s">
        <v>51</v>
      </c>
      <c r="E1" s="2" t="s">
        <v>5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17</v>
      </c>
    </row>
    <row r="2" s="1" customFormat="1" ht="20" customHeight="1" spans="1:11">
      <c r="A2" s="3">
        <v>14493233496</v>
      </c>
      <c r="B2" s="3">
        <v>1998337</v>
      </c>
      <c r="C2" s="2" t="s">
        <v>57</v>
      </c>
      <c r="D2" s="2" t="s">
        <v>44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44</v>
      </c>
      <c r="J2" s="2" t="s">
        <v>62</v>
      </c>
      <c r="K2" s="2" t="s">
        <v>63</v>
      </c>
    </row>
    <row r="3" s="1" customFormat="1" ht="20" customHeight="1" spans="1:11">
      <c r="A3" s="3">
        <v>14493121203</v>
      </c>
      <c r="B3" s="3">
        <v>1998292</v>
      </c>
      <c r="C3" s="2" t="s">
        <v>64</v>
      </c>
      <c r="D3" s="2" t="s">
        <v>41</v>
      </c>
      <c r="E3" s="2" t="s">
        <v>58</v>
      </c>
      <c r="F3" s="2" t="s">
        <v>59</v>
      </c>
      <c r="G3" s="2" t="s">
        <v>60</v>
      </c>
      <c r="H3" s="2" t="s">
        <v>65</v>
      </c>
      <c r="I3" s="2" t="s">
        <v>41</v>
      </c>
      <c r="J3" s="2" t="s">
        <v>62</v>
      </c>
      <c r="K3" s="2" t="s">
        <v>66</v>
      </c>
    </row>
    <row r="4" s="1" customFormat="1" ht="20" customHeight="1" spans="1:11">
      <c r="A4" s="3">
        <v>14489062957</v>
      </c>
      <c r="B4" s="3">
        <v>1997328</v>
      </c>
      <c r="C4" s="2" t="s">
        <v>67</v>
      </c>
      <c r="D4" s="2" t="s">
        <v>38</v>
      </c>
      <c r="E4" s="2" t="s">
        <v>58</v>
      </c>
      <c r="F4" s="2" t="s">
        <v>59</v>
      </c>
      <c r="G4" s="2" t="s">
        <v>60</v>
      </c>
      <c r="H4" s="2" t="s">
        <v>68</v>
      </c>
      <c r="I4" s="2" t="s">
        <v>38</v>
      </c>
      <c r="J4" s="2" t="s">
        <v>62</v>
      </c>
      <c r="K4" s="2" t="s">
        <v>69</v>
      </c>
    </row>
    <row r="5" s="1" customFormat="1" ht="20" customHeight="1" spans="1:11">
      <c r="A5" s="3">
        <v>14488523659</v>
      </c>
      <c r="B5" s="3">
        <v>1997094</v>
      </c>
      <c r="C5" s="2" t="s">
        <v>70</v>
      </c>
      <c r="D5" s="2" t="s">
        <v>35</v>
      </c>
      <c r="E5" s="2" t="s">
        <v>58</v>
      </c>
      <c r="F5" s="2" t="s">
        <v>59</v>
      </c>
      <c r="G5" s="2" t="s">
        <v>60</v>
      </c>
      <c r="H5" s="2" t="s">
        <v>71</v>
      </c>
      <c r="I5" s="2" t="s">
        <v>35</v>
      </c>
      <c r="J5" s="2" t="s">
        <v>62</v>
      </c>
      <c r="K5" s="2" t="s">
        <v>72</v>
      </c>
    </row>
    <row r="6" s="1" customFormat="1" ht="20" customHeight="1" spans="1:11">
      <c r="A6" s="3">
        <v>14474347078</v>
      </c>
      <c r="B6" s="3">
        <v>1993862</v>
      </c>
      <c r="C6" s="2" t="s">
        <v>73</v>
      </c>
      <c r="D6" s="2" t="s">
        <v>29</v>
      </c>
      <c r="E6" s="2" t="s">
        <v>58</v>
      </c>
      <c r="F6" s="2" t="s">
        <v>59</v>
      </c>
      <c r="G6" s="2" t="s">
        <v>60</v>
      </c>
      <c r="H6" s="2" t="s">
        <v>74</v>
      </c>
      <c r="I6" s="2" t="s">
        <v>29</v>
      </c>
      <c r="J6" s="2" t="s">
        <v>62</v>
      </c>
      <c r="K6" s="2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2021-03-17T02:20:00Z</dcterms:created>
  <dcterms:modified xsi:type="dcterms:W3CDTF">2021-03-17T02:23:16Z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