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对账!$A$1:$P$14</definedName>
  </definedNames>
  <calcPr calcId="144525"/>
</workbook>
</file>

<file path=xl/sharedStrings.xml><?xml version="1.0" encoding="utf-8"?>
<sst xmlns="http://schemas.openxmlformats.org/spreadsheetml/2006/main" count="302" uniqueCount="127">
  <si>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</si>
  <si>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</si>
  <si>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</si>
  <si>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</si>
  <si>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</si>
  <si>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</si>
  <si>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</si>
  <si>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</si>
  <si>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</si>
  <si>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</si>
  <si>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</si>
  <si>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</si>
  <si>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</si>
  <si>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</si>
  <si>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</si>
  <si>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</si>
  <si>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</si>
  <si>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</si>
  <si>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</si>
  <si>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</si>
  <si>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</si>
  <si>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</si>
  <si>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</si>
  <si>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</si>
  <si>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</si>
  <si>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</si>
  <si>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[上海]上海王宝和大酒店(9880431)</t>
  </si>
  <si>
    <t>豪华大床房&lt;内宾&gt;&lt;双人入住&gt;&lt;预付&gt;&lt;双早&gt;</t>
  </si>
  <si>
    <t>CNY</t>
  </si>
  <si>
    <t>高原</t>
  </si>
  <si>
    <t>CA363210316CNY</t>
  </si>
  <si>
    <t>未提现</t>
  </si>
  <si>
    <t>携程开票</t>
  </si>
  <si>
    <t>[北京]山水时尚酒店(北京首都机场新国展店)(68264745)</t>
  </si>
  <si>
    <t>标准双人房(无窗)&lt;内宾&gt;&lt;双人入住&gt;&lt;预付&gt;&lt;无早&gt;</t>
  </si>
  <si>
    <t>吴小雪</t>
  </si>
  <si>
    <t>[公安]麗枫酒店(公安大润发生活广场店)(70183708)</t>
  </si>
  <si>
    <t>豪华大床房&lt;内宾&gt;&lt;双人入住&gt;&lt;预付&gt;&lt;无早&gt;</t>
  </si>
  <si>
    <t>黄锋</t>
  </si>
  <si>
    <t>[大连]麗枫酒店(大连北站华南广场店)(67318433)</t>
  </si>
  <si>
    <t>张庭赫</t>
  </si>
  <si>
    <t>[广州]岭南佳园连锁酒店(广州怡乐路中大西门店)(9858310)</t>
  </si>
  <si>
    <t>商务大床房&lt;内宾&gt;&lt;双人入住&gt;&lt;预付&gt;&lt;无早&gt;</t>
  </si>
  <si>
    <t>陈显刚</t>
  </si>
  <si>
    <t>[北京]麗枫酒店(北京广安门大观园店)(67321891)</t>
  </si>
  <si>
    <t>王珊</t>
  </si>
  <si>
    <t>豪华双床房&lt;内宾&gt;&lt;双人入住&gt;&lt;预付&gt;&lt;无早&gt;</t>
  </si>
  <si>
    <t>王国亮</t>
  </si>
  <si>
    <t>[兰州]7天优品酒店(兰州新区机场店)(69305804)</t>
  </si>
  <si>
    <t>优品双床房&lt;内宾&gt;&lt;双人入住&gt;&lt;预付&gt;&lt;无早&gt;</t>
  </si>
  <si>
    <t>唐忠英</t>
  </si>
  <si>
    <t>宋晓萌</t>
  </si>
  <si>
    <t>[深圳]7天连锁酒店(深圳国贸地铁站店)(69307675)</t>
  </si>
  <si>
    <t>自主大床房&lt;内宾&gt;&lt;双人入住&gt;&lt;预付&gt;&lt;无早&gt;</t>
  </si>
  <si>
    <t>严柳</t>
  </si>
  <si>
    <t>[香格里拉]锦江都城酒店(香格里拉松赞林寺店)(69304561)</t>
  </si>
  <si>
    <t>风雅双床房&lt;内宾&gt;&lt;双人入住&gt;&lt;预付&gt;&lt;无早&gt;</t>
  </si>
  <si>
    <t>徐赵令</t>
  </si>
  <si>
    <t>[北京]7天优品酒店(北京欢乐谷王四营桥店)(69311429)</t>
  </si>
  <si>
    <t>优品大床房&lt;内宾&gt;&lt;双人入住&gt;&lt;预付&gt;&lt;无早&gt;</t>
  </si>
  <si>
    <t>舒勇</t>
  </si>
  <si>
    <t>取消</t>
  </si>
  <si>
    <t>退单</t>
  </si>
  <si>
    <t>[汕头]格林豪泰(汕头高铁站天山路店)(662841)</t>
  </si>
  <si>
    <t>标准房&lt;内宾&gt;&lt;双人入住&gt;&lt;预付&gt;&lt;无早&gt;</t>
  </si>
  <si>
    <t>胡海五张黎明</t>
  </si>
  <si>
    <t>,</t>
  </si>
  <si>
    <t>上期结算162，本期强制扣款20元</t>
  </si>
  <si>
    <t>A210318101706459</t>
  </si>
  <si>
    <t>合计3338元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</si>
  <si>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</si>
  <si>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</si>
  <si>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</si>
  <si>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</si>
  <si>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</si>
  <si>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</si>
  <si>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</si>
  <si>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</si>
  <si>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</si>
  <si>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7天优品酒店（北京欢乐谷王四营桥店）</t>
  </si>
  <si>
    <t>2021-02-28</t>
  </si>
  <si>
    <t>2021-03-01</t>
  </si>
  <si>
    <t>RMB</t>
  </si>
  <si>
    <t>0.00</t>
  </si>
  <si>
    <t>95010</t>
  </si>
  <si>
    <t>2021/2/28 20:06:26</t>
  </si>
  <si>
    <t>锦江都城酒店(香格里拉松赞林寺店)</t>
  </si>
  <si>
    <t>166.00</t>
  </si>
  <si>
    <t>2021/2/28 17:59:53</t>
  </si>
  <si>
    <t>7天连锁酒店(深圳国贸地铁站店)</t>
  </si>
  <si>
    <t>109.00</t>
  </si>
  <si>
    <t>2021/2/28 16:41:14</t>
  </si>
  <si>
    <t>麗枫酒店(北京广安门大观园店)</t>
  </si>
  <si>
    <t>241.00</t>
  </si>
  <si>
    <t>2021/2/28 14:32:44</t>
  </si>
  <si>
    <t>7天优品酒店（兰州新区机场店）</t>
  </si>
  <si>
    <t>123.00</t>
  </si>
  <si>
    <t>2021/2/28 13:37:55</t>
  </si>
  <si>
    <t>258.00</t>
  </si>
  <si>
    <t>2021/2/28 11:58:36</t>
  </si>
  <si>
    <t>2021/2/28 11:15:57</t>
  </si>
  <si>
    <t>岭南佳园连锁酒店(广州怡乐路中大西门店)</t>
  </si>
  <si>
    <t>167.00</t>
  </si>
  <si>
    <t>2021/2/28 9:17:59</t>
  </si>
  <si>
    <t>麗枫酒店(大连北站华南广场店)</t>
  </si>
  <si>
    <t>248.00</t>
  </si>
  <si>
    <t>2021/2/28 0:44:42</t>
  </si>
  <si>
    <t>麗枫酒店(公安大润发生活广场店)</t>
  </si>
  <si>
    <t>2021-02-27</t>
  </si>
  <si>
    <t>388.00</t>
  </si>
  <si>
    <t>2021/2/26 21:38:26</t>
  </si>
  <si>
    <t>潮漫酒店(深圳市民中心莲花村地铁站店)</t>
  </si>
  <si>
    <t>张燕</t>
  </si>
  <si>
    <t>2021-02-26</t>
  </si>
  <si>
    <t>2021/2/26 16:29:40</t>
  </si>
  <si>
    <t>山水时尚酒店(北京首都机场新国展店)</t>
  </si>
  <si>
    <t>761.00</t>
  </si>
  <si>
    <t>2021/2/26 10:53:19</t>
  </si>
  <si>
    <t>格林豪泰(深圳机场新航站楼店)</t>
  </si>
  <si>
    <t>徐姗姗</t>
  </si>
  <si>
    <t>2021/2/25 23:32:36</t>
  </si>
  <si>
    <t>7天连锁酒店（成都火车东站东广场万科魅力之城店）</t>
  </si>
  <si>
    <t>陈维</t>
  </si>
  <si>
    <t>2021/2/25 13:59:43</t>
  </si>
  <si>
    <t>上海王宝和大酒店</t>
  </si>
  <si>
    <t>656.00</t>
  </si>
  <si>
    <t>2021/2/23 14:44:59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</si>
</sst>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22" fillId="26" borderId="3" applyNumberFormat="0" applyAlignment="0" applyProtection="0">
      <alignment vertical="center"/>
    </xf>
    <xf numFmtId="0" fontId="17" fillId="23" borderId="5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workbookViewId="0">
      <selection activeCell="H24" sqref="G24:H24"/>
    </sheetView>
  </sheetViews>
  <sheetFormatPr defaultColWidth="9" defaultRowHeight="13.5"/>
  <cols>
    <col min="1" max="5" width="9" style="4"/>
    <col min="6" max="7" width="10.375" style="4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14451407783</v>
      </c>
      <c r="B2" s="4" t="s">
        <v>24</v>
      </c>
      <c r="C2" s="4" t="s">
        <v>25</v>
      </c>
      <c r="D2" s="4" t="s">
        <v>26</v>
      </c>
      <c r="E2" s="4" t="s">
        <v>27</v>
      </c>
      <c r="F2" s="6">
        <v>44255</v>
      </c>
      <c r="G2" s="6">
        <v>44256</v>
      </c>
      <c r="H2" s="4">
        <v>1</v>
      </c>
      <c r="I2" s="4">
        <v>1</v>
      </c>
      <c r="J2" s="4">
        <v>1</v>
      </c>
      <c r="K2" s="4" t="s">
        <v>28</v>
      </c>
      <c r="L2" s="4">
        <v>656</v>
      </c>
      <c r="M2" s="4">
        <v>656</v>
      </c>
      <c r="N2" s="4" t="s">
        <v>29</v>
      </c>
      <c r="O2" s="4" t="s">
        <v>30</v>
      </c>
      <c r="P2" s="4" t="s">
        <v>31</v>
      </c>
      <c r="Q2" s="4">
        <v>0</v>
      </c>
      <c r="R2" s="7">
        <v>44250</v>
      </c>
      <c r="S2" s="6">
        <v>44271</v>
      </c>
      <c r="T2" s="4" t="s">
        <v>32</v>
      </c>
      <c r="U2" s="4">
        <v>656</v>
      </c>
      <c r="V2" s="4">
        <v>0</v>
      </c>
      <c r="W2" s="4">
        <v>0</v>
      </c>
      <c r="X2" s="4">
        <v>1989458</v>
      </c>
    </row>
    <row r="3" s="4" customFormat="1" spans="1:24">
      <c r="A3" s="4">
        <v>14467807178</v>
      </c>
      <c r="B3" s="4" t="s">
        <v>24</v>
      </c>
      <c r="C3" s="4" t="s">
        <v>25</v>
      </c>
      <c r="D3" s="4" t="s">
        <v>33</v>
      </c>
      <c r="E3" s="4" t="s">
        <v>34</v>
      </c>
      <c r="F3" s="6">
        <v>44253</v>
      </c>
      <c r="G3" s="6">
        <v>44256</v>
      </c>
      <c r="H3" s="4">
        <v>1</v>
      </c>
      <c r="I3" s="4">
        <v>3</v>
      </c>
      <c r="J3" s="4">
        <v>3</v>
      </c>
      <c r="K3" s="4" t="s">
        <v>28</v>
      </c>
      <c r="L3" s="4">
        <v>761</v>
      </c>
      <c r="M3" s="4">
        <v>761</v>
      </c>
      <c r="N3" s="4" t="s">
        <v>35</v>
      </c>
      <c r="O3" s="4" t="s">
        <v>30</v>
      </c>
      <c r="P3" s="4" t="s">
        <v>31</v>
      </c>
      <c r="Q3" s="4">
        <v>0</v>
      </c>
      <c r="R3" s="7">
        <v>44253</v>
      </c>
      <c r="S3" s="6">
        <v>44271</v>
      </c>
      <c r="T3" s="4" t="s">
        <v>32</v>
      </c>
      <c r="U3" s="4">
        <v>761</v>
      </c>
      <c r="V3" s="4">
        <v>0</v>
      </c>
      <c r="W3" s="4">
        <v>0</v>
      </c>
      <c r="X3" s="4">
        <v>1992348</v>
      </c>
    </row>
    <row r="4" s="4" customFormat="1" spans="1:24">
      <c r="A4" s="4">
        <v>14473127086</v>
      </c>
      <c r="B4" s="4" t="s">
        <v>24</v>
      </c>
      <c r="C4" s="4" t="s">
        <v>25</v>
      </c>
      <c r="D4" s="4" t="s">
        <v>36</v>
      </c>
      <c r="E4" s="4" t="s">
        <v>37</v>
      </c>
      <c r="F4" s="6">
        <v>44254</v>
      </c>
      <c r="G4" s="6">
        <v>44256</v>
      </c>
      <c r="H4" s="4">
        <v>1</v>
      </c>
      <c r="I4" s="4">
        <v>2</v>
      </c>
      <c r="J4" s="4">
        <v>2</v>
      </c>
      <c r="K4" s="4" t="s">
        <v>28</v>
      </c>
      <c r="L4" s="4">
        <v>388</v>
      </c>
      <c r="M4" s="4">
        <v>388</v>
      </c>
      <c r="N4" s="4" t="s">
        <v>38</v>
      </c>
      <c r="O4" s="4" t="s">
        <v>30</v>
      </c>
      <c r="P4" s="4" t="s">
        <v>31</v>
      </c>
      <c r="Q4" s="4">
        <v>0</v>
      </c>
      <c r="R4" s="7">
        <v>44253</v>
      </c>
      <c r="S4" s="6">
        <v>44271</v>
      </c>
      <c r="T4" s="4" t="s">
        <v>32</v>
      </c>
      <c r="U4" s="4">
        <v>388</v>
      </c>
      <c r="V4" s="4">
        <v>0</v>
      </c>
      <c r="W4" s="4">
        <v>0</v>
      </c>
      <c r="X4" s="4">
        <v>1993390</v>
      </c>
    </row>
    <row r="5" s="4" customFormat="1" spans="1:24">
      <c r="A5" s="4">
        <v>14480712529</v>
      </c>
      <c r="B5" s="4" t="s">
        <v>24</v>
      </c>
      <c r="C5" s="4" t="s">
        <v>25</v>
      </c>
      <c r="D5" s="4" t="s">
        <v>39</v>
      </c>
      <c r="E5" s="4" t="s">
        <v>37</v>
      </c>
      <c r="F5" s="6">
        <v>44255</v>
      </c>
      <c r="G5" s="6">
        <v>44256</v>
      </c>
      <c r="H5" s="4">
        <v>1</v>
      </c>
      <c r="I5" s="4">
        <v>1</v>
      </c>
      <c r="J5" s="4">
        <v>1</v>
      </c>
      <c r="K5" s="4" t="s">
        <v>28</v>
      </c>
      <c r="L5" s="4">
        <v>248</v>
      </c>
      <c r="M5" s="4">
        <v>248</v>
      </c>
      <c r="N5" s="4" t="s">
        <v>40</v>
      </c>
      <c r="O5" s="4" t="s">
        <v>30</v>
      </c>
      <c r="P5" s="4" t="s">
        <v>31</v>
      </c>
      <c r="Q5" s="4">
        <v>0</v>
      </c>
      <c r="R5" s="7">
        <v>44255</v>
      </c>
      <c r="S5" s="6">
        <v>44271</v>
      </c>
      <c r="T5" s="4" t="s">
        <v>32</v>
      </c>
      <c r="U5" s="4">
        <v>248</v>
      </c>
      <c r="V5" s="4">
        <v>0</v>
      </c>
      <c r="W5" s="4">
        <v>0</v>
      </c>
      <c r="X5" s="4">
        <v>1994898</v>
      </c>
    </row>
    <row r="6" s="4" customFormat="1" spans="1:24">
      <c r="A6" s="4">
        <v>14481154167</v>
      </c>
      <c r="B6" s="4" t="s">
        <v>24</v>
      </c>
      <c r="C6" s="4" t="s">
        <v>25</v>
      </c>
      <c r="D6" s="4" t="s">
        <v>41</v>
      </c>
      <c r="E6" s="4" t="s">
        <v>42</v>
      </c>
      <c r="F6" s="6">
        <v>44255</v>
      </c>
      <c r="G6" s="6">
        <v>44256</v>
      </c>
      <c r="H6" s="4">
        <v>1</v>
      </c>
      <c r="I6" s="4">
        <v>1</v>
      </c>
      <c r="J6" s="4">
        <v>1</v>
      </c>
      <c r="K6" s="4" t="s">
        <v>28</v>
      </c>
      <c r="L6" s="4">
        <v>167</v>
      </c>
      <c r="M6" s="4">
        <v>167</v>
      </c>
      <c r="N6" s="4" t="s">
        <v>43</v>
      </c>
      <c r="O6" s="4" t="s">
        <v>30</v>
      </c>
      <c r="P6" s="4" t="s">
        <v>31</v>
      </c>
      <c r="Q6" s="4">
        <v>0</v>
      </c>
      <c r="R6" s="7">
        <v>44255</v>
      </c>
      <c r="S6" s="6">
        <v>44271</v>
      </c>
      <c r="T6" s="4" t="s">
        <v>32</v>
      </c>
      <c r="U6" s="4">
        <v>167</v>
      </c>
      <c r="V6" s="4">
        <v>0</v>
      </c>
      <c r="W6" s="4">
        <v>0</v>
      </c>
      <c r="X6" s="4">
        <v>1995006</v>
      </c>
    </row>
    <row r="7" s="4" customFormat="1" spans="1:24">
      <c r="A7" s="4">
        <v>14481461509</v>
      </c>
      <c r="B7" s="4" t="s">
        <v>24</v>
      </c>
      <c r="C7" s="4" t="s">
        <v>25</v>
      </c>
      <c r="D7" s="4" t="s">
        <v>44</v>
      </c>
      <c r="E7" s="4" t="s">
        <v>37</v>
      </c>
      <c r="F7" s="6">
        <v>44255</v>
      </c>
      <c r="G7" s="6">
        <v>44256</v>
      </c>
      <c r="H7" s="4">
        <v>1</v>
      </c>
      <c r="I7" s="4">
        <v>1</v>
      </c>
      <c r="J7" s="4">
        <v>1</v>
      </c>
      <c r="K7" s="4" t="s">
        <v>28</v>
      </c>
      <c r="L7" s="4">
        <v>241</v>
      </c>
      <c r="M7" s="4">
        <v>241</v>
      </c>
      <c r="N7" s="4" t="s">
        <v>45</v>
      </c>
      <c r="O7" s="4" t="s">
        <v>30</v>
      </c>
      <c r="P7" s="4" t="s">
        <v>31</v>
      </c>
      <c r="Q7" s="4">
        <v>0</v>
      </c>
      <c r="R7" s="7">
        <v>44255</v>
      </c>
      <c r="S7" s="6">
        <v>44271</v>
      </c>
      <c r="T7" s="4" t="s">
        <v>32</v>
      </c>
      <c r="U7" s="4">
        <v>241</v>
      </c>
      <c r="V7" s="4">
        <v>0</v>
      </c>
      <c r="W7" s="4">
        <v>0</v>
      </c>
      <c r="X7" s="4">
        <v>1995133</v>
      </c>
    </row>
    <row r="8" s="4" customFormat="1" spans="1:24">
      <c r="A8" s="4">
        <v>14481629027</v>
      </c>
      <c r="B8" s="4" t="s">
        <v>24</v>
      </c>
      <c r="C8" s="4" t="s">
        <v>25</v>
      </c>
      <c r="D8" s="4" t="s">
        <v>44</v>
      </c>
      <c r="E8" s="4" t="s">
        <v>46</v>
      </c>
      <c r="F8" s="6">
        <v>44255</v>
      </c>
      <c r="G8" s="6">
        <v>44256</v>
      </c>
      <c r="H8" s="4">
        <v>1</v>
      </c>
      <c r="I8" s="4">
        <v>1</v>
      </c>
      <c r="J8" s="4">
        <v>1</v>
      </c>
      <c r="K8" s="4" t="s">
        <v>28</v>
      </c>
      <c r="L8" s="4">
        <v>258</v>
      </c>
      <c r="M8" s="4">
        <v>258</v>
      </c>
      <c r="N8" s="4" t="s">
        <v>47</v>
      </c>
      <c r="O8" s="4" t="s">
        <v>30</v>
      </c>
      <c r="P8" s="4" t="s">
        <v>31</v>
      </c>
      <c r="Q8" s="4">
        <v>0</v>
      </c>
      <c r="R8" s="7">
        <v>44255</v>
      </c>
      <c r="S8" s="6">
        <v>44271</v>
      </c>
      <c r="T8" s="4" t="s">
        <v>32</v>
      </c>
      <c r="U8" s="4">
        <v>258</v>
      </c>
      <c r="V8" s="4">
        <v>0</v>
      </c>
      <c r="W8" s="4">
        <v>0</v>
      </c>
      <c r="X8" s="4">
        <v>1995200</v>
      </c>
    </row>
    <row r="9" s="4" customFormat="1" spans="1:24">
      <c r="A9" s="4">
        <v>14482002441</v>
      </c>
      <c r="B9" s="4" t="s">
        <v>24</v>
      </c>
      <c r="C9" s="4" t="s">
        <v>25</v>
      </c>
      <c r="D9" s="4" t="s">
        <v>48</v>
      </c>
      <c r="E9" s="4" t="s">
        <v>49</v>
      </c>
      <c r="F9" s="6">
        <v>44255</v>
      </c>
      <c r="G9" s="6">
        <v>44256</v>
      </c>
      <c r="H9" s="4">
        <v>1</v>
      </c>
      <c r="I9" s="4">
        <v>1</v>
      </c>
      <c r="J9" s="4">
        <v>1</v>
      </c>
      <c r="K9" s="4" t="s">
        <v>28</v>
      </c>
      <c r="L9" s="4">
        <v>123</v>
      </c>
      <c r="M9" s="4">
        <v>123</v>
      </c>
      <c r="N9" s="4" t="s">
        <v>50</v>
      </c>
      <c r="O9" s="4" t="s">
        <v>30</v>
      </c>
      <c r="P9" s="4" t="s">
        <v>31</v>
      </c>
      <c r="Q9" s="4">
        <v>0</v>
      </c>
      <c r="R9" s="7">
        <v>44255</v>
      </c>
      <c r="S9" s="6">
        <v>44271</v>
      </c>
      <c r="T9" s="4" t="s">
        <v>32</v>
      </c>
      <c r="U9" s="4">
        <v>123</v>
      </c>
      <c r="V9" s="4">
        <v>0</v>
      </c>
      <c r="W9" s="4">
        <v>0</v>
      </c>
      <c r="X9" s="4">
        <v>1995366</v>
      </c>
    </row>
    <row r="10" s="4" customFormat="1" spans="1:24">
      <c r="A10" s="4">
        <v>14482211610</v>
      </c>
      <c r="B10" s="4" t="s">
        <v>24</v>
      </c>
      <c r="C10" s="4" t="s">
        <v>25</v>
      </c>
      <c r="D10" s="4" t="s">
        <v>44</v>
      </c>
      <c r="E10" s="4" t="s">
        <v>37</v>
      </c>
      <c r="F10" s="6">
        <v>44255</v>
      </c>
      <c r="G10" s="6">
        <v>44256</v>
      </c>
      <c r="H10" s="4">
        <v>1</v>
      </c>
      <c r="I10" s="4">
        <v>1</v>
      </c>
      <c r="J10" s="4">
        <v>1</v>
      </c>
      <c r="K10" s="4" t="s">
        <v>28</v>
      </c>
      <c r="L10" s="4">
        <v>241</v>
      </c>
      <c r="M10" s="4">
        <v>241</v>
      </c>
      <c r="N10" s="4" t="s">
        <v>51</v>
      </c>
      <c r="O10" s="4" t="s">
        <v>30</v>
      </c>
      <c r="P10" s="4" t="s">
        <v>31</v>
      </c>
      <c r="Q10" s="4">
        <v>0</v>
      </c>
      <c r="R10" s="7">
        <v>44255</v>
      </c>
      <c r="S10" s="6">
        <v>44271</v>
      </c>
      <c r="T10" s="4" t="s">
        <v>32</v>
      </c>
      <c r="U10" s="4">
        <v>241</v>
      </c>
      <c r="V10" s="4">
        <v>0</v>
      </c>
      <c r="W10" s="4">
        <v>0</v>
      </c>
      <c r="X10" s="4">
        <v>1995437</v>
      </c>
    </row>
    <row r="11" s="4" customFormat="1" spans="1:24">
      <c r="A11" s="4">
        <v>14485315774</v>
      </c>
      <c r="B11" s="4" t="s">
        <v>24</v>
      </c>
      <c r="C11" s="4" t="s">
        <v>25</v>
      </c>
      <c r="D11" s="4" t="s">
        <v>52</v>
      </c>
      <c r="E11" s="4" t="s">
        <v>53</v>
      </c>
      <c r="F11" s="6">
        <v>44255</v>
      </c>
      <c r="G11" s="6">
        <v>44256</v>
      </c>
      <c r="H11" s="4">
        <v>1</v>
      </c>
      <c r="I11" s="4">
        <v>1</v>
      </c>
      <c r="J11" s="4">
        <v>1</v>
      </c>
      <c r="K11" s="4" t="s">
        <v>28</v>
      </c>
      <c r="L11" s="4">
        <v>109</v>
      </c>
      <c r="M11" s="4">
        <v>109</v>
      </c>
      <c r="N11" s="4" t="s">
        <v>54</v>
      </c>
      <c r="O11" s="4" t="s">
        <v>30</v>
      </c>
      <c r="P11" s="4" t="s">
        <v>31</v>
      </c>
      <c r="Q11" s="4">
        <v>0</v>
      </c>
      <c r="R11" s="7">
        <v>44255</v>
      </c>
      <c r="S11" s="6">
        <v>44271</v>
      </c>
      <c r="T11" s="4" t="s">
        <v>32</v>
      </c>
      <c r="U11" s="4">
        <v>109</v>
      </c>
      <c r="V11" s="4">
        <v>0</v>
      </c>
      <c r="W11" s="4">
        <v>0</v>
      </c>
      <c r="X11" s="4">
        <v>1995630</v>
      </c>
    </row>
    <row r="12" s="4" customFormat="1" spans="1:23">
      <c r="A12" s="4">
        <v>14485814508</v>
      </c>
      <c r="B12" s="4" t="s">
        <v>24</v>
      </c>
      <c r="C12" s="4" t="s">
        <v>25</v>
      </c>
      <c r="D12" s="4" t="s">
        <v>55</v>
      </c>
      <c r="E12" s="4" t="s">
        <v>56</v>
      </c>
      <c r="F12" s="6">
        <v>44255</v>
      </c>
      <c r="G12" s="6">
        <v>44256</v>
      </c>
      <c r="H12" s="4">
        <v>1</v>
      </c>
      <c r="I12" s="4">
        <v>1</v>
      </c>
      <c r="J12" s="4">
        <v>1</v>
      </c>
      <c r="K12" s="4" t="s">
        <v>28</v>
      </c>
      <c r="L12" s="4">
        <v>166</v>
      </c>
      <c r="M12" s="4">
        <v>166</v>
      </c>
      <c r="N12" s="4" t="s">
        <v>57</v>
      </c>
      <c r="O12" s="4" t="s">
        <v>30</v>
      </c>
      <c r="P12" s="4" t="s">
        <v>31</v>
      </c>
      <c r="Q12" s="4">
        <v>0</v>
      </c>
      <c r="R12" s="7">
        <v>44255</v>
      </c>
      <c r="S12" s="6">
        <v>44271</v>
      </c>
      <c r="T12" s="4" t="s">
        <v>32</v>
      </c>
      <c r="U12" s="4">
        <v>166</v>
      </c>
      <c r="V12" s="4">
        <v>0</v>
      </c>
      <c r="W12" s="4">
        <v>0</v>
      </c>
    </row>
    <row r="13" s="4" customFormat="1" spans="1:24">
      <c r="A13" s="4">
        <v>14486360681</v>
      </c>
      <c r="B13" s="4" t="s">
        <v>24</v>
      </c>
      <c r="C13" s="4" t="s">
        <v>25</v>
      </c>
      <c r="D13" s="4" t="s">
        <v>58</v>
      </c>
      <c r="E13" s="4" t="s">
        <v>59</v>
      </c>
      <c r="F13" s="6">
        <v>44255</v>
      </c>
      <c r="G13" s="6">
        <v>44256</v>
      </c>
      <c r="H13" s="4">
        <v>1</v>
      </c>
      <c r="I13" s="4">
        <v>1</v>
      </c>
      <c r="J13" s="4">
        <v>1</v>
      </c>
      <c r="K13" s="4" t="s">
        <v>28</v>
      </c>
      <c r="L13" s="4">
        <v>149</v>
      </c>
      <c r="M13" s="4">
        <v>149</v>
      </c>
      <c r="N13" s="4" t="s">
        <v>60</v>
      </c>
      <c r="O13" s="4" t="s">
        <v>30</v>
      </c>
      <c r="P13" s="4" t="s">
        <v>31</v>
      </c>
      <c r="Q13" s="4">
        <v>0</v>
      </c>
      <c r="R13" s="7">
        <v>44255</v>
      </c>
      <c r="S13" s="6">
        <v>44271</v>
      </c>
      <c r="T13" s="4" t="s">
        <v>32</v>
      </c>
      <c r="U13" s="4">
        <v>149</v>
      </c>
      <c r="V13" s="4">
        <v>0</v>
      </c>
      <c r="W13" s="4">
        <v>0</v>
      </c>
      <c r="X13" s="4">
        <v>1996035</v>
      </c>
    </row>
    <row r="14" s="4" customFormat="1" spans="1:24">
      <c r="A14" s="4">
        <v>14486360681</v>
      </c>
      <c r="B14" s="4" t="s">
        <v>24</v>
      </c>
      <c r="C14" s="4" t="s">
        <v>61</v>
      </c>
      <c r="D14" s="4" t="s">
        <v>58</v>
      </c>
      <c r="E14" s="4" t="s">
        <v>59</v>
      </c>
      <c r="F14" s="6">
        <v>44255</v>
      </c>
      <c r="G14" s="6">
        <v>44256</v>
      </c>
      <c r="H14" s="4">
        <v>1</v>
      </c>
      <c r="I14" s="4">
        <v>1</v>
      </c>
      <c r="J14" s="4">
        <v>1</v>
      </c>
      <c r="K14" s="4" t="s">
        <v>28</v>
      </c>
      <c r="L14" s="4">
        <v>-149</v>
      </c>
      <c r="M14" s="4">
        <v>-149</v>
      </c>
      <c r="N14" s="4" t="s">
        <v>60</v>
      </c>
      <c r="O14" s="4" t="s">
        <v>30</v>
      </c>
      <c r="P14" s="4" t="s">
        <v>31</v>
      </c>
      <c r="Q14" s="4">
        <v>0</v>
      </c>
      <c r="R14" s="7">
        <v>44255</v>
      </c>
      <c r="S14" s="6">
        <v>44271</v>
      </c>
      <c r="T14" s="4" t="s">
        <v>32</v>
      </c>
      <c r="U14" s="4">
        <v>-149</v>
      </c>
      <c r="V14" s="4">
        <v>0</v>
      </c>
      <c r="W14" s="4">
        <v>0</v>
      </c>
      <c r="X14" s="4">
        <v>1996035</v>
      </c>
    </row>
    <row r="15" s="4" customFormat="1" spans="1:23">
      <c r="A15" s="4">
        <v>14439164814</v>
      </c>
      <c r="B15" s="4" t="s">
        <v>24</v>
      </c>
      <c r="C15" s="4" t="s">
        <v>62</v>
      </c>
      <c r="D15" s="4" t="s">
        <v>63</v>
      </c>
      <c r="E15" s="4" t="s">
        <v>64</v>
      </c>
      <c r="F15" s="6">
        <v>44253</v>
      </c>
      <c r="G15" s="6">
        <v>44254</v>
      </c>
      <c r="H15" s="4">
        <v>1</v>
      </c>
      <c r="I15" s="4">
        <v>1</v>
      </c>
      <c r="J15" s="4">
        <v>1</v>
      </c>
      <c r="K15" s="4" t="s">
        <v>28</v>
      </c>
      <c r="L15" s="4">
        <v>-20</v>
      </c>
      <c r="M15" s="4">
        <v>-20</v>
      </c>
      <c r="N15" s="4" t="s">
        <v>65</v>
      </c>
      <c r="O15" s="4" t="s">
        <v>30</v>
      </c>
      <c r="P15" s="4" t="s">
        <v>31</v>
      </c>
      <c r="Q15" s="4">
        <v>0</v>
      </c>
      <c r="R15" s="7">
        <v>44248</v>
      </c>
      <c r="S15" s="6">
        <v>44271</v>
      </c>
      <c r="T15" s="4" t="s">
        <v>32</v>
      </c>
      <c r="U15" s="4">
        <v>-20</v>
      </c>
      <c r="V15" s="4">
        <v>0</v>
      </c>
      <c r="W1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9"/>
  <sheetViews>
    <sheetView tabSelected="1" workbookViewId="0">
      <selection activeCell="F26" sqref="F26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66</v>
      </c>
    </row>
    <row r="2" s="4" customFormat="1" spans="1:11">
      <c r="A2" s="4">
        <v>14451407783</v>
      </c>
      <c r="B2" s="4">
        <v>656</v>
      </c>
      <c r="C2" s="4" t="str">
        <f>VLOOKUP(A2,HOP!A:H,8,0)</f>
        <v>656.00</v>
      </c>
      <c r="D2" s="4">
        <f>VLOOKUP(A2,HOP!A:B,2,0)</f>
        <v>1989458</v>
      </c>
      <c r="E2" s="4">
        <f>B2-C2</f>
        <v>0</v>
      </c>
      <c r="K2" s="4" t="str">
        <f>$K$1&amp;D2</f>
        <v>,1989458</v>
      </c>
    </row>
    <row r="3" s="4" customFormat="1" spans="1:11">
      <c r="A3" s="4">
        <v>14467807178</v>
      </c>
      <c r="B3" s="4">
        <v>761</v>
      </c>
      <c r="C3" s="4" t="str">
        <f>VLOOKUP(A3,HOP!A:H,8,0)</f>
        <v>761.00</v>
      </c>
      <c r="D3" s="4">
        <f>VLOOKUP(A3,HOP!A:B,2,0)</f>
        <v>1992348</v>
      </c>
      <c r="E3" s="4">
        <f t="shared" ref="E3:E15" si="0">B3-C3</f>
        <v>0</v>
      </c>
      <c r="K3" s="4" t="str">
        <f t="shared" ref="K3:K15" si="1">$K$1&amp;D3</f>
        <v>,1992348</v>
      </c>
    </row>
    <row r="4" s="4" customFormat="1" spans="1:11">
      <c r="A4" s="4">
        <v>14473127086</v>
      </c>
      <c r="B4" s="4">
        <v>388</v>
      </c>
      <c r="C4" s="4" t="str">
        <f>VLOOKUP(A4,HOP!A:H,8,0)</f>
        <v>388.00</v>
      </c>
      <c r="D4" s="4">
        <f>VLOOKUP(A4,HOP!A:B,2,0)</f>
        <v>1993390</v>
      </c>
      <c r="E4" s="4">
        <f t="shared" si="0"/>
        <v>0</v>
      </c>
      <c r="K4" s="4" t="str">
        <f t="shared" si="1"/>
        <v>,1993390</v>
      </c>
    </row>
    <row r="5" s="4" customFormat="1" spans="1:11">
      <c r="A5" s="4">
        <v>14480712529</v>
      </c>
      <c r="B5" s="4">
        <v>248</v>
      </c>
      <c r="C5" s="4" t="str">
        <f>VLOOKUP(A5,HOP!A:H,8,0)</f>
        <v>248.00</v>
      </c>
      <c r="D5" s="4">
        <f>VLOOKUP(A5,HOP!A:B,2,0)</f>
        <v>1994898</v>
      </c>
      <c r="E5" s="4">
        <f t="shared" si="0"/>
        <v>0</v>
      </c>
      <c r="K5" s="4" t="str">
        <f t="shared" si="1"/>
        <v>,1994898</v>
      </c>
    </row>
    <row r="6" s="4" customFormat="1" spans="1:11">
      <c r="A6" s="4">
        <v>14481154167</v>
      </c>
      <c r="B6" s="4">
        <v>167</v>
      </c>
      <c r="C6" s="4" t="str">
        <f>VLOOKUP(A6,HOP!A:H,8,0)</f>
        <v>167.00</v>
      </c>
      <c r="D6" s="4">
        <f>VLOOKUP(A6,HOP!A:B,2,0)</f>
        <v>1995006</v>
      </c>
      <c r="E6" s="4">
        <f t="shared" si="0"/>
        <v>0</v>
      </c>
      <c r="K6" s="4" t="str">
        <f t="shared" si="1"/>
        <v>,1995006</v>
      </c>
    </row>
    <row r="7" s="4" customFormat="1" spans="1:11">
      <c r="A7" s="4">
        <v>14481461509</v>
      </c>
      <c r="B7" s="4">
        <v>241</v>
      </c>
      <c r="C7" s="4" t="str">
        <f>VLOOKUP(A7,HOP!A:H,8,0)</f>
        <v>241.00</v>
      </c>
      <c r="D7" s="4">
        <f>VLOOKUP(A7,HOP!A:B,2,0)</f>
        <v>1995133</v>
      </c>
      <c r="E7" s="4">
        <f t="shared" si="0"/>
        <v>0</v>
      </c>
      <c r="K7" s="4" t="str">
        <f t="shared" si="1"/>
        <v>,1995133</v>
      </c>
    </row>
    <row r="8" s="4" customFormat="1" spans="1:11">
      <c r="A8" s="4">
        <v>14481629027</v>
      </c>
      <c r="B8" s="4">
        <v>258</v>
      </c>
      <c r="C8" s="4" t="str">
        <f>VLOOKUP(A8,HOP!A:H,8,0)</f>
        <v>258.00</v>
      </c>
      <c r="D8" s="4">
        <f>VLOOKUP(A8,HOP!A:B,2,0)</f>
        <v>1995200</v>
      </c>
      <c r="E8" s="4">
        <f t="shared" si="0"/>
        <v>0</v>
      </c>
      <c r="K8" s="4" t="str">
        <f t="shared" si="1"/>
        <v>,1995200</v>
      </c>
    </row>
    <row r="9" s="4" customFormat="1" spans="1:11">
      <c r="A9" s="4">
        <v>14482002441</v>
      </c>
      <c r="B9" s="4">
        <v>123</v>
      </c>
      <c r="C9" s="4" t="str">
        <f>VLOOKUP(A9,HOP!A:H,8,0)</f>
        <v>123.00</v>
      </c>
      <c r="D9" s="4">
        <f>VLOOKUP(A9,HOP!A:B,2,0)</f>
        <v>1995366</v>
      </c>
      <c r="E9" s="4">
        <f t="shared" si="0"/>
        <v>0</v>
      </c>
      <c r="K9" s="4" t="str">
        <f t="shared" si="1"/>
        <v>,1995366</v>
      </c>
    </row>
    <row r="10" s="4" customFormat="1" spans="1:11">
      <c r="A10" s="4">
        <v>14482211610</v>
      </c>
      <c r="B10" s="4">
        <v>241</v>
      </c>
      <c r="C10" s="4" t="str">
        <f>VLOOKUP(A10,HOP!A:H,8,0)</f>
        <v>241.00</v>
      </c>
      <c r="D10" s="4">
        <f>VLOOKUP(A10,HOP!A:B,2,0)</f>
        <v>1995437</v>
      </c>
      <c r="E10" s="4">
        <f t="shared" si="0"/>
        <v>0</v>
      </c>
      <c r="K10" s="4" t="str">
        <f t="shared" si="1"/>
        <v>,1995437</v>
      </c>
    </row>
    <row r="11" s="4" customFormat="1" spans="1:11">
      <c r="A11" s="4">
        <v>14485315774</v>
      </c>
      <c r="B11" s="4">
        <v>109</v>
      </c>
      <c r="C11" s="4" t="str">
        <f>VLOOKUP(A11,HOP!A:H,8,0)</f>
        <v>109.00</v>
      </c>
      <c r="D11" s="4">
        <f>VLOOKUP(A11,HOP!A:B,2,0)</f>
        <v>1995630</v>
      </c>
      <c r="E11" s="4">
        <f t="shared" si="0"/>
        <v>0</v>
      </c>
      <c r="K11" s="4" t="str">
        <f t="shared" si="1"/>
        <v>,1995630</v>
      </c>
    </row>
    <row r="12" s="4" customFormat="1" spans="1:11">
      <c r="A12" s="4">
        <v>14485814508</v>
      </c>
      <c r="B12" s="4">
        <v>166</v>
      </c>
      <c r="C12" s="4" t="str">
        <f>VLOOKUP(A12,HOP!A:H,8,0)</f>
        <v>166.00</v>
      </c>
      <c r="D12" s="4">
        <f>VLOOKUP(A12,HOP!A:B,2,0)</f>
        <v>1995767</v>
      </c>
      <c r="E12" s="4">
        <f t="shared" si="0"/>
        <v>0</v>
      </c>
      <c r="K12" s="4" t="str">
        <f t="shared" si="1"/>
        <v>,1995767</v>
      </c>
    </row>
    <row r="13" s="4" customFormat="1" hidden="1" spans="1:11">
      <c r="A13" s="4">
        <v>14486360681</v>
      </c>
      <c r="B13" s="4">
        <v>0</v>
      </c>
      <c r="C13" s="4" t="str">
        <f>VLOOKUP(A13,HOP!A:H,8,0)</f>
        <v>0.00</v>
      </c>
      <c r="D13" s="4">
        <f>VLOOKUP(A13,HOP!A:B,2,0)</f>
        <v>1996035</v>
      </c>
      <c r="E13" s="4">
        <f t="shared" si="0"/>
        <v>0</v>
      </c>
      <c r="K13" s="4" t="str">
        <f t="shared" si="1"/>
        <v>,1996035</v>
      </c>
    </row>
    <row r="14" s="4" customFormat="1" spans="1:11">
      <c r="A14" s="4">
        <v>14439164814</v>
      </c>
      <c r="B14" s="4">
        <v>-20</v>
      </c>
      <c r="C14" s="4" t="e">
        <f>VLOOKUP(A14,HOP!A:H,8,0)</f>
        <v>#N/A</v>
      </c>
      <c r="D14" s="4">
        <v>1987567</v>
      </c>
      <c r="E14" s="4" t="e">
        <f t="shared" si="0"/>
        <v>#N/A</v>
      </c>
      <c r="F14" s="5" t="s">
        <v>67</v>
      </c>
      <c r="K14" s="4" t="str">
        <f>$K$1&amp;D14</f>
        <v>,1987567</v>
      </c>
    </row>
    <row r="16" spans="2:2">
      <c r="B16" s="4">
        <f>SUM(B2:B15)</f>
        <v>3338</v>
      </c>
    </row>
    <row r="18" spans="1:1">
      <c r="A18" s="4" t="s">
        <v>68</v>
      </c>
    </row>
    <row r="19" spans="1:1">
      <c r="A19" s="4" t="s">
        <v>69</v>
      </c>
    </row>
  </sheetData>
  <autoFilter ref="A1:P14">
    <filterColumn colId="1">
      <filters>
        <filter val="-20"/>
        <filter val="241"/>
        <filter val="761"/>
        <filter val="123"/>
        <filter val="166"/>
        <filter val="656"/>
        <filter val="167"/>
        <filter val="248"/>
        <filter val="258"/>
        <filter val="388"/>
        <filter val="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B23" sqref="B23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70</v>
      </c>
      <c r="B1" s="2" t="s">
        <v>71</v>
      </c>
      <c r="C1" s="2" t="s">
        <v>72</v>
      </c>
      <c r="D1" s="2" t="s">
        <v>73</v>
      </c>
      <c r="E1" s="2" t="s">
        <v>5</v>
      </c>
      <c r="F1" s="2" t="s">
        <v>74</v>
      </c>
      <c r="G1" s="2" t="s">
        <v>75</v>
      </c>
      <c r="H1" s="2" t="s">
        <v>76</v>
      </c>
      <c r="I1" s="2" t="s">
        <v>77</v>
      </c>
      <c r="J1" s="2" t="s">
        <v>78</v>
      </c>
      <c r="K1" s="2" t="s">
        <v>17</v>
      </c>
    </row>
    <row r="2" s="1" customFormat="1" ht="20" customHeight="1" spans="1:11">
      <c r="A2" s="3">
        <v>14486360681</v>
      </c>
      <c r="B2" s="3">
        <v>1996035</v>
      </c>
      <c r="C2" s="2" t="s">
        <v>79</v>
      </c>
      <c r="D2" s="2" t="s">
        <v>60</v>
      </c>
      <c r="E2" s="2" t="s">
        <v>80</v>
      </c>
      <c r="F2" s="2" t="s">
        <v>81</v>
      </c>
      <c r="G2" s="2" t="s">
        <v>82</v>
      </c>
      <c r="H2" s="2" t="s">
        <v>83</v>
      </c>
      <c r="I2" s="2" t="s">
        <v>60</v>
      </c>
      <c r="J2" s="2" t="s">
        <v>84</v>
      </c>
      <c r="K2" s="2" t="s">
        <v>85</v>
      </c>
    </row>
    <row r="3" s="1" customFormat="1" ht="20" customHeight="1" spans="1:11">
      <c r="A3" s="3">
        <v>14485814508</v>
      </c>
      <c r="B3" s="3">
        <v>1995767</v>
      </c>
      <c r="C3" s="2" t="s">
        <v>86</v>
      </c>
      <c r="D3" s="2" t="s">
        <v>57</v>
      </c>
      <c r="E3" s="2" t="s">
        <v>80</v>
      </c>
      <c r="F3" s="2" t="s">
        <v>81</v>
      </c>
      <c r="G3" s="2" t="s">
        <v>82</v>
      </c>
      <c r="H3" s="2" t="s">
        <v>87</v>
      </c>
      <c r="I3" s="2" t="s">
        <v>57</v>
      </c>
      <c r="J3" s="2" t="s">
        <v>84</v>
      </c>
      <c r="K3" s="2" t="s">
        <v>88</v>
      </c>
    </row>
    <row r="4" s="1" customFormat="1" ht="20" customHeight="1" spans="1:11">
      <c r="A4" s="3">
        <v>14485315774</v>
      </c>
      <c r="B4" s="3">
        <v>1995630</v>
      </c>
      <c r="C4" s="2" t="s">
        <v>89</v>
      </c>
      <c r="D4" s="2" t="s">
        <v>54</v>
      </c>
      <c r="E4" s="2" t="s">
        <v>80</v>
      </c>
      <c r="F4" s="2" t="s">
        <v>81</v>
      </c>
      <c r="G4" s="2" t="s">
        <v>82</v>
      </c>
      <c r="H4" s="2" t="s">
        <v>90</v>
      </c>
      <c r="I4" s="2" t="s">
        <v>54</v>
      </c>
      <c r="J4" s="2" t="s">
        <v>84</v>
      </c>
      <c r="K4" s="2" t="s">
        <v>91</v>
      </c>
    </row>
    <row r="5" s="1" customFormat="1" ht="20" customHeight="1" spans="1:11">
      <c r="A5" s="3">
        <v>14482211610</v>
      </c>
      <c r="B5" s="3">
        <v>1995437</v>
      </c>
      <c r="C5" s="2" t="s">
        <v>92</v>
      </c>
      <c r="D5" s="2" t="s">
        <v>51</v>
      </c>
      <c r="E5" s="2" t="s">
        <v>80</v>
      </c>
      <c r="F5" s="2" t="s">
        <v>81</v>
      </c>
      <c r="G5" s="2" t="s">
        <v>82</v>
      </c>
      <c r="H5" s="2" t="s">
        <v>93</v>
      </c>
      <c r="I5" s="2" t="s">
        <v>51</v>
      </c>
      <c r="J5" s="2" t="s">
        <v>84</v>
      </c>
      <c r="K5" s="2" t="s">
        <v>94</v>
      </c>
    </row>
    <row r="6" s="1" customFormat="1" ht="20" customHeight="1" spans="1:11">
      <c r="A6" s="3">
        <v>14482002441</v>
      </c>
      <c r="B6" s="3">
        <v>1995366</v>
      </c>
      <c r="C6" s="2" t="s">
        <v>95</v>
      </c>
      <c r="D6" s="2" t="s">
        <v>50</v>
      </c>
      <c r="E6" s="2" t="s">
        <v>80</v>
      </c>
      <c r="F6" s="2" t="s">
        <v>81</v>
      </c>
      <c r="G6" s="2" t="s">
        <v>82</v>
      </c>
      <c r="H6" s="2" t="s">
        <v>96</v>
      </c>
      <c r="I6" s="2" t="s">
        <v>50</v>
      </c>
      <c r="J6" s="2" t="s">
        <v>84</v>
      </c>
      <c r="K6" s="2" t="s">
        <v>97</v>
      </c>
    </row>
    <row r="7" s="1" customFormat="1" ht="20" customHeight="1" spans="1:11">
      <c r="A7" s="3">
        <v>14481629027</v>
      </c>
      <c r="B7" s="3">
        <v>1995200</v>
      </c>
      <c r="C7" s="2" t="s">
        <v>92</v>
      </c>
      <c r="D7" s="2" t="s">
        <v>47</v>
      </c>
      <c r="E7" s="2" t="s">
        <v>80</v>
      </c>
      <c r="F7" s="2" t="s">
        <v>81</v>
      </c>
      <c r="G7" s="2" t="s">
        <v>82</v>
      </c>
      <c r="H7" s="2" t="s">
        <v>98</v>
      </c>
      <c r="I7" s="2" t="s">
        <v>47</v>
      </c>
      <c r="J7" s="2" t="s">
        <v>84</v>
      </c>
      <c r="K7" s="2" t="s">
        <v>99</v>
      </c>
    </row>
    <row r="8" s="1" customFormat="1" ht="20" customHeight="1" spans="1:11">
      <c r="A8" s="3">
        <v>14481461509</v>
      </c>
      <c r="B8" s="3">
        <v>1995133</v>
      </c>
      <c r="C8" s="2" t="s">
        <v>92</v>
      </c>
      <c r="D8" s="2" t="s">
        <v>45</v>
      </c>
      <c r="E8" s="2" t="s">
        <v>80</v>
      </c>
      <c r="F8" s="2" t="s">
        <v>81</v>
      </c>
      <c r="G8" s="2" t="s">
        <v>82</v>
      </c>
      <c r="H8" s="2" t="s">
        <v>93</v>
      </c>
      <c r="I8" s="2" t="s">
        <v>45</v>
      </c>
      <c r="J8" s="2" t="s">
        <v>84</v>
      </c>
      <c r="K8" s="2" t="s">
        <v>100</v>
      </c>
    </row>
    <row r="9" s="1" customFormat="1" ht="20" customHeight="1" spans="1:11">
      <c r="A9" s="3">
        <v>14481154167</v>
      </c>
      <c r="B9" s="3">
        <v>1995006</v>
      </c>
      <c r="C9" s="2" t="s">
        <v>101</v>
      </c>
      <c r="D9" s="2" t="s">
        <v>43</v>
      </c>
      <c r="E9" s="2" t="s">
        <v>80</v>
      </c>
      <c r="F9" s="2" t="s">
        <v>81</v>
      </c>
      <c r="G9" s="2" t="s">
        <v>82</v>
      </c>
      <c r="H9" s="2" t="s">
        <v>102</v>
      </c>
      <c r="I9" s="2" t="s">
        <v>43</v>
      </c>
      <c r="J9" s="2" t="s">
        <v>84</v>
      </c>
      <c r="K9" s="2" t="s">
        <v>103</v>
      </c>
    </row>
    <row r="10" s="1" customFormat="1" ht="20" customHeight="1" spans="1:11">
      <c r="A10" s="3">
        <v>14480712529</v>
      </c>
      <c r="B10" s="3">
        <v>1994898</v>
      </c>
      <c r="C10" s="2" t="s">
        <v>104</v>
      </c>
      <c r="D10" s="2" t="s">
        <v>40</v>
      </c>
      <c r="E10" s="2" t="s">
        <v>80</v>
      </c>
      <c r="F10" s="2" t="s">
        <v>81</v>
      </c>
      <c r="G10" s="2" t="s">
        <v>82</v>
      </c>
      <c r="H10" s="2" t="s">
        <v>105</v>
      </c>
      <c r="I10" s="2" t="s">
        <v>40</v>
      </c>
      <c r="J10" s="2" t="s">
        <v>84</v>
      </c>
      <c r="K10" s="2" t="s">
        <v>106</v>
      </c>
    </row>
    <row r="11" s="1" customFormat="1" ht="20" customHeight="1" spans="1:11">
      <c r="A11" s="3">
        <v>14473127086</v>
      </c>
      <c r="B11" s="3">
        <v>1993390</v>
      </c>
      <c r="C11" s="2" t="s">
        <v>107</v>
      </c>
      <c r="D11" s="2" t="s">
        <v>38</v>
      </c>
      <c r="E11" s="2" t="s">
        <v>108</v>
      </c>
      <c r="F11" s="2" t="s">
        <v>81</v>
      </c>
      <c r="G11" s="2" t="s">
        <v>82</v>
      </c>
      <c r="H11" s="2" t="s">
        <v>109</v>
      </c>
      <c r="I11" s="2" t="s">
        <v>38</v>
      </c>
      <c r="J11" s="2" t="s">
        <v>84</v>
      </c>
      <c r="K11" s="2" t="s">
        <v>110</v>
      </c>
    </row>
    <row r="12" s="1" customFormat="1" ht="20" customHeight="1" spans="1:11">
      <c r="A12" s="3">
        <v>14471928760</v>
      </c>
      <c r="B12" s="3">
        <v>1992806</v>
      </c>
      <c r="C12" s="2" t="s">
        <v>111</v>
      </c>
      <c r="D12" s="2" t="s">
        <v>112</v>
      </c>
      <c r="E12" s="2" t="s">
        <v>113</v>
      </c>
      <c r="F12" s="2" t="s">
        <v>108</v>
      </c>
      <c r="G12" s="2" t="s">
        <v>82</v>
      </c>
      <c r="H12" s="2" t="s">
        <v>83</v>
      </c>
      <c r="I12" s="2" t="s">
        <v>112</v>
      </c>
      <c r="J12" s="2" t="s">
        <v>84</v>
      </c>
      <c r="K12" s="2" t="s">
        <v>114</v>
      </c>
    </row>
    <row r="13" s="1" customFormat="1" ht="20" customHeight="1" spans="1:11">
      <c r="A13" s="3">
        <v>14467807178</v>
      </c>
      <c r="B13" s="3">
        <v>1992348</v>
      </c>
      <c r="C13" s="2" t="s">
        <v>115</v>
      </c>
      <c r="D13" s="2" t="s">
        <v>35</v>
      </c>
      <c r="E13" s="2" t="s">
        <v>113</v>
      </c>
      <c r="F13" s="2" t="s">
        <v>81</v>
      </c>
      <c r="G13" s="2" t="s">
        <v>82</v>
      </c>
      <c r="H13" s="2" t="s">
        <v>116</v>
      </c>
      <c r="I13" s="2" t="s">
        <v>35</v>
      </c>
      <c r="J13" s="2" t="s">
        <v>84</v>
      </c>
      <c r="K13" s="2" t="s">
        <v>117</v>
      </c>
    </row>
    <row r="14" s="1" customFormat="1" ht="20" customHeight="1" spans="1:11">
      <c r="A14" s="3">
        <v>14466998919</v>
      </c>
      <c r="B14" s="3">
        <v>1992049</v>
      </c>
      <c r="C14" s="2" t="s">
        <v>118</v>
      </c>
      <c r="D14" s="2" t="s">
        <v>119</v>
      </c>
      <c r="E14" s="2" t="s">
        <v>113</v>
      </c>
      <c r="F14" s="2" t="s">
        <v>108</v>
      </c>
      <c r="G14" s="2" t="s">
        <v>82</v>
      </c>
      <c r="H14" s="2" t="s">
        <v>83</v>
      </c>
      <c r="I14" s="2" t="s">
        <v>119</v>
      </c>
      <c r="J14" s="2" t="s">
        <v>84</v>
      </c>
      <c r="K14" s="2" t="s">
        <v>120</v>
      </c>
    </row>
    <row r="15" s="1" customFormat="1" ht="20" customHeight="1" spans="1:11">
      <c r="A15" s="3">
        <v>14464782877</v>
      </c>
      <c r="B15" s="3">
        <v>1991334</v>
      </c>
      <c r="C15" s="2" t="s">
        <v>121</v>
      </c>
      <c r="D15" s="2" t="s">
        <v>122</v>
      </c>
      <c r="E15" s="2" t="s">
        <v>113</v>
      </c>
      <c r="F15" s="2" t="s">
        <v>108</v>
      </c>
      <c r="G15" s="2" t="s">
        <v>82</v>
      </c>
      <c r="H15" s="2" t="s">
        <v>83</v>
      </c>
      <c r="I15" s="2" t="s">
        <v>122</v>
      </c>
      <c r="J15" s="2" t="s">
        <v>84</v>
      </c>
      <c r="K15" s="2" t="s">
        <v>123</v>
      </c>
    </row>
    <row r="16" s="1" customFormat="1" ht="20" customHeight="1" spans="1:11">
      <c r="A16" s="3">
        <v>14451407783</v>
      </c>
      <c r="B16" s="3">
        <v>1989458</v>
      </c>
      <c r="C16" s="2" t="s">
        <v>124</v>
      </c>
      <c r="D16" s="2" t="s">
        <v>29</v>
      </c>
      <c r="E16" s="2" t="s">
        <v>80</v>
      </c>
      <c r="F16" s="2" t="s">
        <v>81</v>
      </c>
      <c r="G16" s="2" t="s">
        <v>82</v>
      </c>
      <c r="H16" s="2" t="s">
        <v>125</v>
      </c>
      <c r="I16" s="2" t="s">
        <v>29</v>
      </c>
      <c r="J16" s="2" t="s">
        <v>84</v>
      </c>
      <c r="K16" s="2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2021-03-16T01:43:00Z</dcterms:created>
  <dcterms:modified xsi:type="dcterms:W3CDTF">2021-03-18T02:18:39Z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