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对账!$A$1:$P$25</definedName>
  </definedNames>
  <calcPr calcId="144525"/>
</workbook>
</file>

<file path=xl/sharedStrings.xml><?xml version="1.0" encoding="utf-8"?>
<sst xmlns="http://schemas.openxmlformats.org/spreadsheetml/2006/main" count="472" uniqueCount="172">
  <si>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</si>
  <si>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</si>
  <si>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</si>
  <si>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</si>
  <si>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</si>
  <si>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</si>
  <si>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</si>
  <si>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</si>
  <si>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</si>
  <si>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</si>
  <si>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</si>
  <si>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</si>
  <si>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</si>
  <si>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</si>
  <si>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</si>
  <si>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</si>
  <si>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</si>
  <si>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</si>
  <si>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</si>
  <si>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</si>
  <si>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</si>
  <si>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</si>
  <si>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</si>
  <si>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</si>
  <si>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</si>
  <si>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</si>
  <si>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[成都]成都费尔顿大酒店(68263476)</t>
  </si>
  <si>
    <t>商务双床房&lt;内宾&gt;&lt;双人入住&gt;&lt;预付&gt;&lt;双早&gt;</t>
  </si>
  <si>
    <t>CNY</t>
  </si>
  <si>
    <t>章闻</t>
  </si>
  <si>
    <t>CA363210321CNY</t>
  </si>
  <si>
    <t>未提现</t>
  </si>
  <si>
    <t>携程开票</t>
  </si>
  <si>
    <t>[沈阳]白玉兰酒店(沈阳北陵店)(67324817)</t>
  </si>
  <si>
    <t>兰舒单人房&lt;内宾&gt;&lt;双人入住&gt;&lt;预付&gt;&lt;无早&gt;</t>
  </si>
  <si>
    <t>任大同</t>
  </si>
  <si>
    <t>[贵阳]7天连锁酒店(贵阳纪念塔大剧院店)(67321978)</t>
  </si>
  <si>
    <t>自主大床房&lt;内宾&gt;&lt;双人入住&gt;&lt;预付&gt;&lt;无早&gt;</t>
  </si>
  <si>
    <t>吴珊珊</t>
  </si>
  <si>
    <t>[南京]7天连锁酒店(南京热河南路南艺后街店)(69307998)</t>
  </si>
  <si>
    <t>家庭套房&lt;内宾&gt;&lt;双人入住&gt;&lt;预付&gt;&lt;无早&gt;</t>
  </si>
  <si>
    <t>周占明</t>
  </si>
  <si>
    <t>[南宁]7天连锁酒店(南宁麻村地铁站店)(67322666)</t>
  </si>
  <si>
    <t>刘欢</t>
  </si>
  <si>
    <t>[成都]成都凯宾斯基饭店(68263726)</t>
  </si>
  <si>
    <t>豪华大床间&lt;内宾&gt;&lt;双人入住&gt;&lt;预付&gt;&lt;双早&gt;</t>
  </si>
  <si>
    <t>周强</t>
  </si>
  <si>
    <t>[上海]上海虹桥绿地铂瑞酒店(68265484)</t>
  </si>
  <si>
    <t>超级高级大床房&lt;内宾&gt;&lt;双人入住&gt;&lt;预付&gt;&lt;无早&gt;</t>
  </si>
  <si>
    <t>沈军</t>
  </si>
  <si>
    <t>陆永华</t>
  </si>
  <si>
    <t>[长沙]7天连锁酒店(长沙岳麓山阜埠河地铁站店)(67322393)</t>
  </si>
  <si>
    <t>谭旭</t>
  </si>
  <si>
    <t>[哈尔滨]7天连锁酒店(哈尔滨通达街西大桥地铁站店)(69319794)</t>
  </si>
  <si>
    <t>自主双床房&lt;内宾&gt;&lt;双人入住&gt;&lt;预付&gt;&lt;无早&gt;</t>
  </si>
  <si>
    <t>李洪野</t>
  </si>
  <si>
    <t>[济南]7天连锁酒店(济南西客站西部国际会展中心店)(68299724)</t>
  </si>
  <si>
    <t>姜守军</t>
  </si>
  <si>
    <t>[西安]喆啡酒店(西安西长安街大学城店)(67325108)</t>
  </si>
  <si>
    <t>啡凡景观大床房&lt;内宾&gt;&lt;双人入住&gt;&lt;预付&gt;&lt;无早&gt;</t>
  </si>
  <si>
    <t>高迎</t>
  </si>
  <si>
    <t>啡凡景观双床间&lt;内宾&gt;&lt;双人入住&gt;&lt;预付&gt;&lt;无早&gt;</t>
  </si>
  <si>
    <t>吴怡</t>
  </si>
  <si>
    <t>[深圳]7天连锁酒店(深圳水贝珠宝城洪湖地铁站店)(67321571)</t>
  </si>
  <si>
    <t>于万海</t>
  </si>
  <si>
    <t>蒙翠萍</t>
  </si>
  <si>
    <t>[温州]宜必思酒店(温州大学城店)(68264297)</t>
  </si>
  <si>
    <t>高级大床房&lt;内宾&gt;&lt;双人入住&gt;&lt;预付&gt;&lt;无早&gt;</t>
  </si>
  <si>
    <t>蔡磊</t>
  </si>
  <si>
    <t>CA363210322CNY</t>
  </si>
  <si>
    <t>取消</t>
  </si>
  <si>
    <t>高级双床间&lt;内宾&gt;&lt;双人入住&gt;&lt;预付&gt;&lt;双早&gt;</t>
  </si>
  <si>
    <t>吴霜</t>
  </si>
  <si>
    <t>[北京]麗枫酒店(北京昌平政府街店)(67321935)</t>
  </si>
  <si>
    <t>豪华大床房&lt;内宾&gt;&lt;双人入住&gt;&lt;预付&gt;&lt;无早&gt;</t>
  </si>
  <si>
    <t>林博</t>
  </si>
  <si>
    <t>[普宁]麗枫酒店(普宁国际商品城店)(69327468)</t>
  </si>
  <si>
    <t>豪华双床房&lt;内宾&gt;&lt;双人入住&gt;&lt;预付&gt;&lt;无早&gt;</t>
  </si>
  <si>
    <t>宋哲</t>
  </si>
  <si>
    <t>[上海]上海大厦(24863138)</t>
  </si>
  <si>
    <t>高级江景套房&lt;内宾&gt;&lt;双人入住&gt;&lt;预付&gt;&lt;双早&gt;</t>
  </si>
  <si>
    <t>董恒信</t>
  </si>
  <si>
    <t>[上海]全季酒店(上海世博杨高南路店)(67322571)</t>
  </si>
  <si>
    <t>高级大床房&lt;内宾&gt;&lt;双人入住&gt;&lt;预付&gt;&lt;双早&gt;</t>
  </si>
  <si>
    <t>沈顾军</t>
  </si>
  <si>
    <t>[重庆]锦江之星(重庆鹅岭文创二厂酒店)(68299607)</t>
  </si>
  <si>
    <t>标准房B&lt;内宾&gt;&lt;双人入住&gt;&lt;预付&gt;&lt;无早&gt;</t>
  </si>
  <si>
    <t>陈旭</t>
  </si>
  <si>
    <t>仇永猛</t>
  </si>
  <si>
    <t>[贵阳]IU酒店(贵阳金阳世纪城购物中心店)(69304682)</t>
  </si>
  <si>
    <t>小U·超级大床房&lt;内宾&gt;&lt;双人入住&gt;&lt;预付&gt;&lt;无早&gt;</t>
  </si>
  <si>
    <t>田林</t>
  </si>
  <si>
    <t>,</t>
  </si>
  <si>
    <t>A210322224710459</t>
  </si>
  <si>
    <t>合计8114元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</si>
  <si>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</si>
  <si>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</si>
  <si>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</si>
  <si>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</si>
  <si>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</si>
  <si>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</si>
  <si>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</si>
  <si>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</si>
  <si>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</si>
  <si>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IU酒店(贵阳金阳世纪城购物中心店)</t>
  </si>
  <si>
    <t>2021-03-06</t>
  </si>
  <si>
    <t>2021-03-07</t>
  </si>
  <si>
    <t>RMB</t>
  </si>
  <si>
    <t>135.00</t>
  </si>
  <si>
    <t>95010</t>
  </si>
  <si>
    <t>2021/3/6 22:40:06</t>
  </si>
  <si>
    <t>麗枫酒店(北京昌平政府街店)</t>
  </si>
  <si>
    <t>217.00</t>
  </si>
  <si>
    <t>2021/3/6 18:17:18</t>
  </si>
  <si>
    <t>锦江之星(重庆鹅岭文创二厂酒店)</t>
  </si>
  <si>
    <t>116.00</t>
  </si>
  <si>
    <t>2021/3/6 16:46:46</t>
  </si>
  <si>
    <t>全季酒店(上海世博杨高南路店)</t>
  </si>
  <si>
    <t>428.00</t>
  </si>
  <si>
    <t>2021/3/6 15:14:53</t>
  </si>
  <si>
    <t>上海大厦</t>
  </si>
  <si>
    <t>1563.00</t>
  </si>
  <si>
    <t>2021/3/6 14:33:06</t>
  </si>
  <si>
    <t>麗枫酒店（普宁国际商品城店）</t>
  </si>
  <si>
    <t>209.00</t>
  </si>
  <si>
    <t>2021/3/6 14:10:16</t>
  </si>
  <si>
    <t>193.00</t>
  </si>
  <si>
    <t>2021/3/6 13:39:03</t>
  </si>
  <si>
    <t>7天连锁酒店(深圳水贝珠宝城洪湖地铁站店)</t>
  </si>
  <si>
    <t>2021-03-05</t>
  </si>
  <si>
    <t>131.00</t>
  </si>
  <si>
    <t>2021/3/5 22:46:55</t>
  </si>
  <si>
    <t>2021/3/5 22:46:19</t>
  </si>
  <si>
    <t>喆啡酒店(西安西长安街大学城店)</t>
  </si>
  <si>
    <t>349.00</t>
  </si>
  <si>
    <t>2021/3/5 21:53:16</t>
  </si>
  <si>
    <t>341.00</t>
  </si>
  <si>
    <t>2021/3/5 21:30:08</t>
  </si>
  <si>
    <t>7天连锁酒店(济南西客站西部国际会展中心店)</t>
  </si>
  <si>
    <t>111.00</t>
  </si>
  <si>
    <t>2021/3/5 21:03:41</t>
  </si>
  <si>
    <t>7天连锁酒店（哈尔滨通达街西大桥地铁站店）</t>
  </si>
  <si>
    <t>122.00</t>
  </si>
  <si>
    <t>2021/3/5 20:25:23</t>
  </si>
  <si>
    <t>7天连锁酒店(长沙岳麓山阜埠河地铁站店)</t>
  </si>
  <si>
    <t>2021/3/5 18:55:07</t>
  </si>
  <si>
    <t>7天连锁酒店(南宁民族大道店)</t>
  </si>
  <si>
    <t>103.00</t>
  </si>
  <si>
    <t>2021/3/5 18:12:25</t>
  </si>
  <si>
    <t>上海虹桥绿地铂瑞酒店</t>
  </si>
  <si>
    <t>585.00</t>
  </si>
  <si>
    <t>2021/3/5 17:42:15</t>
  </si>
  <si>
    <t>成都凯宾斯基饭店</t>
  </si>
  <si>
    <t>694.00</t>
  </si>
  <si>
    <t>2021/3/5 12:31:46</t>
  </si>
  <si>
    <t>132.00</t>
  </si>
  <si>
    <t>2021/3/5 9:26:25</t>
  </si>
  <si>
    <t>7天连锁酒店（南京热河南路南艺后街店）</t>
  </si>
  <si>
    <t>203.00</t>
  </si>
  <si>
    <t>2021/3/5 8:37:31</t>
  </si>
  <si>
    <t>7天连锁酒店(贵阳纪念塔大剧院店)</t>
  </si>
  <si>
    <t>101.00</t>
  </si>
  <si>
    <t>2021/3/4 21:03:22</t>
  </si>
  <si>
    <t>白玉兰酒店(沈阳北陵店)</t>
  </si>
  <si>
    <t>2021-03-04</t>
  </si>
  <si>
    <t>436.00</t>
  </si>
  <si>
    <t>2021/3/4 13:43:03</t>
  </si>
  <si>
    <t>1287.00</t>
  </si>
  <si>
    <t>2021/3/3 22:37:59</t>
  </si>
  <si>
    <t>成都费尔顿大酒店</t>
  </si>
  <si>
    <t>405.00</t>
  </si>
  <si>
    <t>2021/2/21 19:28:33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</si>
</sst>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14441082001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44260</v>
      </c>
      <c r="G2" s="5">
        <v>44261</v>
      </c>
      <c r="H2" s="4">
        <v>1</v>
      </c>
      <c r="I2" s="4">
        <v>1</v>
      </c>
      <c r="J2" s="4">
        <v>1</v>
      </c>
      <c r="K2" s="4" t="s">
        <v>28</v>
      </c>
      <c r="L2" s="4">
        <v>405</v>
      </c>
      <c r="M2" s="4">
        <v>405</v>
      </c>
      <c r="N2" s="4" t="s">
        <v>29</v>
      </c>
      <c r="O2" s="4" t="s">
        <v>30</v>
      </c>
      <c r="P2" s="4" t="s">
        <v>31</v>
      </c>
      <c r="Q2" s="4">
        <v>0</v>
      </c>
      <c r="R2" s="6">
        <v>44248</v>
      </c>
      <c r="S2" s="5">
        <v>44276</v>
      </c>
      <c r="T2" s="4" t="s">
        <v>32</v>
      </c>
      <c r="U2" s="4">
        <v>405</v>
      </c>
      <c r="V2" s="4">
        <v>0</v>
      </c>
      <c r="W2" s="4">
        <v>0</v>
      </c>
      <c r="X2" s="4">
        <v>1987886</v>
      </c>
    </row>
    <row r="3" s="4" customFormat="1" spans="1:24">
      <c r="A3" s="4">
        <v>14512759505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44259</v>
      </c>
      <c r="G3" s="5">
        <v>44261</v>
      </c>
      <c r="H3" s="4">
        <v>1</v>
      </c>
      <c r="I3" s="4">
        <v>2</v>
      </c>
      <c r="J3" s="4">
        <v>2</v>
      </c>
      <c r="K3" s="4" t="s">
        <v>28</v>
      </c>
      <c r="L3" s="4">
        <v>436</v>
      </c>
      <c r="M3" s="4">
        <v>436</v>
      </c>
      <c r="N3" s="4" t="s">
        <v>35</v>
      </c>
      <c r="O3" s="4" t="s">
        <v>30</v>
      </c>
      <c r="P3" s="4" t="s">
        <v>31</v>
      </c>
      <c r="Q3" s="4">
        <v>0</v>
      </c>
      <c r="R3" s="6">
        <v>44259</v>
      </c>
      <c r="S3" s="5">
        <v>44276</v>
      </c>
      <c r="T3" s="4" t="s">
        <v>32</v>
      </c>
      <c r="U3" s="4">
        <v>436</v>
      </c>
      <c r="V3" s="4">
        <v>0</v>
      </c>
      <c r="W3" s="4">
        <v>0</v>
      </c>
      <c r="X3" s="4">
        <v>2001990</v>
      </c>
    </row>
    <row r="4" s="4" customFormat="1" spans="1:23">
      <c r="A4" s="4">
        <v>14514949893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44260</v>
      </c>
      <c r="G4" s="5">
        <v>44261</v>
      </c>
      <c r="H4" s="4">
        <v>1</v>
      </c>
      <c r="I4" s="4">
        <v>1</v>
      </c>
      <c r="J4" s="4">
        <v>1</v>
      </c>
      <c r="K4" s="4" t="s">
        <v>28</v>
      </c>
      <c r="L4" s="4">
        <v>101</v>
      </c>
      <c r="M4" s="4">
        <v>101</v>
      </c>
      <c r="N4" s="4" t="s">
        <v>38</v>
      </c>
      <c r="O4" s="4" t="s">
        <v>30</v>
      </c>
      <c r="P4" s="4" t="s">
        <v>31</v>
      </c>
      <c r="Q4" s="4">
        <v>0</v>
      </c>
      <c r="R4" s="6">
        <v>44259</v>
      </c>
      <c r="S4" s="5">
        <v>44276</v>
      </c>
      <c r="T4" s="4" t="s">
        <v>32</v>
      </c>
      <c r="U4" s="4">
        <v>101</v>
      </c>
      <c r="V4" s="4">
        <v>0</v>
      </c>
      <c r="W4" s="4">
        <v>0</v>
      </c>
    </row>
    <row r="5" s="4" customFormat="1" spans="1:24">
      <c r="A5" s="4">
        <v>14516165090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44260</v>
      </c>
      <c r="G5" s="5">
        <v>44261</v>
      </c>
      <c r="H5" s="4">
        <v>1</v>
      </c>
      <c r="I5" s="4">
        <v>1</v>
      </c>
      <c r="J5" s="4">
        <v>1</v>
      </c>
      <c r="K5" s="4" t="s">
        <v>28</v>
      </c>
      <c r="L5" s="4">
        <v>203</v>
      </c>
      <c r="M5" s="4">
        <v>203</v>
      </c>
      <c r="N5" s="4" t="s">
        <v>41</v>
      </c>
      <c r="O5" s="4" t="s">
        <v>30</v>
      </c>
      <c r="P5" s="4" t="s">
        <v>31</v>
      </c>
      <c r="Q5" s="4">
        <v>0</v>
      </c>
      <c r="R5" s="6">
        <v>44260</v>
      </c>
      <c r="S5" s="5">
        <v>44276</v>
      </c>
      <c r="T5" s="4" t="s">
        <v>32</v>
      </c>
      <c r="U5" s="4">
        <v>203</v>
      </c>
      <c r="V5" s="4">
        <v>0</v>
      </c>
      <c r="W5" s="4">
        <v>0</v>
      </c>
      <c r="X5" s="4">
        <v>2003145</v>
      </c>
    </row>
    <row r="6" s="4" customFormat="1" spans="1:24">
      <c r="A6" s="4">
        <v>14516278779</v>
      </c>
      <c r="B6" s="4" t="s">
        <v>24</v>
      </c>
      <c r="C6" s="4" t="s">
        <v>25</v>
      </c>
      <c r="D6" s="4" t="s">
        <v>42</v>
      </c>
      <c r="E6" s="4" t="s">
        <v>37</v>
      </c>
      <c r="F6" s="5">
        <v>44260</v>
      </c>
      <c r="G6" s="5">
        <v>44261</v>
      </c>
      <c r="H6" s="4">
        <v>1</v>
      </c>
      <c r="I6" s="4">
        <v>1</v>
      </c>
      <c r="J6" s="4">
        <v>1</v>
      </c>
      <c r="K6" s="4" t="s">
        <v>28</v>
      </c>
      <c r="L6" s="4">
        <v>132</v>
      </c>
      <c r="M6" s="4">
        <v>132</v>
      </c>
      <c r="N6" s="4" t="s">
        <v>43</v>
      </c>
      <c r="O6" s="4" t="s">
        <v>30</v>
      </c>
      <c r="P6" s="4" t="s">
        <v>31</v>
      </c>
      <c r="Q6" s="4">
        <v>0</v>
      </c>
      <c r="R6" s="6">
        <v>44260</v>
      </c>
      <c r="S6" s="5">
        <v>44276</v>
      </c>
      <c r="T6" s="4" t="s">
        <v>32</v>
      </c>
      <c r="U6" s="4">
        <v>132</v>
      </c>
      <c r="V6" s="4">
        <v>0</v>
      </c>
      <c r="W6" s="4">
        <v>0</v>
      </c>
      <c r="X6" s="4">
        <v>2003165</v>
      </c>
    </row>
    <row r="7" s="4" customFormat="1" spans="1:24">
      <c r="A7" s="4">
        <v>14520349945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44260</v>
      </c>
      <c r="G7" s="5">
        <v>44261</v>
      </c>
      <c r="H7" s="4">
        <v>1</v>
      </c>
      <c r="I7" s="4">
        <v>1</v>
      </c>
      <c r="J7" s="4">
        <v>1</v>
      </c>
      <c r="K7" s="4" t="s">
        <v>28</v>
      </c>
      <c r="L7" s="4">
        <v>694</v>
      </c>
      <c r="M7" s="4">
        <v>694</v>
      </c>
      <c r="N7" s="4" t="s">
        <v>46</v>
      </c>
      <c r="O7" s="4" t="s">
        <v>30</v>
      </c>
      <c r="P7" s="4" t="s">
        <v>31</v>
      </c>
      <c r="Q7" s="4">
        <v>0</v>
      </c>
      <c r="R7" s="6">
        <v>44260</v>
      </c>
      <c r="S7" s="5">
        <v>44276</v>
      </c>
      <c r="T7" s="4" t="s">
        <v>32</v>
      </c>
      <c r="U7" s="4">
        <v>694</v>
      </c>
      <c r="V7" s="4">
        <v>0</v>
      </c>
      <c r="W7" s="4">
        <v>0</v>
      </c>
      <c r="X7" s="4">
        <v>2003333</v>
      </c>
    </row>
    <row r="8" s="4" customFormat="1" spans="1:24">
      <c r="A8" s="4">
        <v>14522078365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44260</v>
      </c>
      <c r="G8" s="5">
        <v>44261</v>
      </c>
      <c r="H8" s="4">
        <v>1</v>
      </c>
      <c r="I8" s="4">
        <v>1</v>
      </c>
      <c r="J8" s="4">
        <v>1</v>
      </c>
      <c r="K8" s="4" t="s">
        <v>28</v>
      </c>
      <c r="L8" s="4">
        <v>585</v>
      </c>
      <c r="M8" s="4">
        <v>585</v>
      </c>
      <c r="N8" s="4" t="s">
        <v>49</v>
      </c>
      <c r="O8" s="4" t="s">
        <v>30</v>
      </c>
      <c r="P8" s="4" t="s">
        <v>31</v>
      </c>
      <c r="Q8" s="4">
        <v>0</v>
      </c>
      <c r="R8" s="6">
        <v>44260</v>
      </c>
      <c r="S8" s="5">
        <v>44276</v>
      </c>
      <c r="T8" s="4" t="s">
        <v>32</v>
      </c>
      <c r="U8" s="4">
        <v>585</v>
      </c>
      <c r="V8" s="4">
        <v>0</v>
      </c>
      <c r="W8" s="4">
        <v>0</v>
      </c>
      <c r="X8" s="4">
        <v>2003661</v>
      </c>
    </row>
    <row r="9" s="4" customFormat="1" spans="1:24">
      <c r="A9" s="4">
        <v>14522243335</v>
      </c>
      <c r="B9" s="4" t="s">
        <v>24</v>
      </c>
      <c r="C9" s="4" t="s">
        <v>25</v>
      </c>
      <c r="D9" s="4" t="s">
        <v>42</v>
      </c>
      <c r="E9" s="4" t="s">
        <v>37</v>
      </c>
      <c r="F9" s="5">
        <v>44260</v>
      </c>
      <c r="G9" s="5">
        <v>44261</v>
      </c>
      <c r="H9" s="4">
        <v>1</v>
      </c>
      <c r="I9" s="4">
        <v>1</v>
      </c>
      <c r="J9" s="4">
        <v>1</v>
      </c>
      <c r="K9" s="4" t="s">
        <v>28</v>
      </c>
      <c r="L9" s="4">
        <v>103</v>
      </c>
      <c r="M9" s="4">
        <v>103</v>
      </c>
      <c r="N9" s="4" t="s">
        <v>50</v>
      </c>
      <c r="O9" s="4" t="s">
        <v>30</v>
      </c>
      <c r="P9" s="4" t="s">
        <v>31</v>
      </c>
      <c r="Q9" s="4">
        <v>0</v>
      </c>
      <c r="R9" s="6">
        <v>44260</v>
      </c>
      <c r="S9" s="5">
        <v>44276</v>
      </c>
      <c r="T9" s="4" t="s">
        <v>32</v>
      </c>
      <c r="U9" s="4">
        <v>103</v>
      </c>
      <c r="V9" s="4">
        <v>0</v>
      </c>
      <c r="W9" s="4">
        <v>0</v>
      </c>
      <c r="X9" s="4">
        <v>2003702</v>
      </c>
    </row>
    <row r="10" s="4" customFormat="1" spans="1:23">
      <c r="A10" s="4">
        <v>14522465211</v>
      </c>
      <c r="B10" s="4" t="s">
        <v>24</v>
      </c>
      <c r="C10" s="4" t="s">
        <v>25</v>
      </c>
      <c r="D10" s="4" t="s">
        <v>51</v>
      </c>
      <c r="E10" s="4" t="s">
        <v>37</v>
      </c>
      <c r="F10" s="5">
        <v>44260</v>
      </c>
      <c r="G10" s="5">
        <v>44261</v>
      </c>
      <c r="H10" s="4">
        <v>1</v>
      </c>
      <c r="I10" s="4">
        <v>1</v>
      </c>
      <c r="J10" s="4">
        <v>1</v>
      </c>
      <c r="K10" s="4" t="s">
        <v>28</v>
      </c>
      <c r="L10" s="4">
        <v>122</v>
      </c>
      <c r="M10" s="4">
        <v>122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44260</v>
      </c>
      <c r="S10" s="5">
        <v>44276</v>
      </c>
      <c r="T10" s="4" t="s">
        <v>32</v>
      </c>
      <c r="U10" s="4">
        <v>122</v>
      </c>
      <c r="V10" s="4">
        <v>0</v>
      </c>
      <c r="W10" s="4">
        <v>0</v>
      </c>
    </row>
    <row r="11" s="4" customFormat="1" spans="1:24">
      <c r="A11" s="4">
        <v>14522921517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44260</v>
      </c>
      <c r="G11" s="5">
        <v>44261</v>
      </c>
      <c r="H11" s="4">
        <v>1</v>
      </c>
      <c r="I11" s="4">
        <v>1</v>
      </c>
      <c r="J11" s="4">
        <v>1</v>
      </c>
      <c r="K11" s="4" t="s">
        <v>28</v>
      </c>
      <c r="L11" s="4">
        <v>122</v>
      </c>
      <c r="M11" s="4">
        <v>122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44260</v>
      </c>
      <c r="S11" s="5">
        <v>44276</v>
      </c>
      <c r="T11" s="4" t="s">
        <v>32</v>
      </c>
      <c r="U11" s="4">
        <v>122</v>
      </c>
      <c r="V11" s="4">
        <v>0</v>
      </c>
      <c r="W11" s="4">
        <v>0</v>
      </c>
      <c r="X11" s="4">
        <v>2003953</v>
      </c>
    </row>
    <row r="12" s="4" customFormat="1" spans="1:24">
      <c r="A12" s="4">
        <v>14523121598</v>
      </c>
      <c r="B12" s="4" t="s">
        <v>24</v>
      </c>
      <c r="C12" s="4" t="s">
        <v>25</v>
      </c>
      <c r="D12" s="4" t="s">
        <v>56</v>
      </c>
      <c r="E12" s="4" t="s">
        <v>37</v>
      </c>
      <c r="F12" s="5">
        <v>44260</v>
      </c>
      <c r="G12" s="5">
        <v>44261</v>
      </c>
      <c r="H12" s="4">
        <v>1</v>
      </c>
      <c r="I12" s="4">
        <v>1</v>
      </c>
      <c r="J12" s="4">
        <v>1</v>
      </c>
      <c r="K12" s="4" t="s">
        <v>28</v>
      </c>
      <c r="L12" s="4">
        <v>111</v>
      </c>
      <c r="M12" s="4">
        <v>111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44260</v>
      </c>
      <c r="S12" s="5">
        <v>44276</v>
      </c>
      <c r="T12" s="4" t="s">
        <v>32</v>
      </c>
      <c r="U12" s="4">
        <v>111</v>
      </c>
      <c r="V12" s="4">
        <v>0</v>
      </c>
      <c r="W12" s="4">
        <v>0</v>
      </c>
      <c r="X12" s="4">
        <v>2004040</v>
      </c>
    </row>
    <row r="13" s="4" customFormat="1" spans="1:23">
      <c r="A13" s="4">
        <v>14523255932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44260</v>
      </c>
      <c r="G13" s="5">
        <v>44261</v>
      </c>
      <c r="H13" s="4">
        <v>1</v>
      </c>
      <c r="I13" s="4">
        <v>1</v>
      </c>
      <c r="J13" s="4">
        <v>1</v>
      </c>
      <c r="K13" s="4" t="s">
        <v>28</v>
      </c>
      <c r="L13" s="4">
        <v>341</v>
      </c>
      <c r="M13" s="4">
        <v>341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44260</v>
      </c>
      <c r="S13" s="5">
        <v>44276</v>
      </c>
      <c r="T13" s="4" t="s">
        <v>32</v>
      </c>
      <c r="U13" s="4">
        <v>341</v>
      </c>
      <c r="V13" s="4">
        <v>0</v>
      </c>
      <c r="W13" s="4">
        <v>0</v>
      </c>
    </row>
    <row r="14" s="4" customFormat="1" spans="1:23">
      <c r="A14" s="4">
        <v>14523368297</v>
      </c>
      <c r="B14" s="4" t="s">
        <v>24</v>
      </c>
      <c r="C14" s="4" t="s">
        <v>25</v>
      </c>
      <c r="D14" s="4" t="s">
        <v>58</v>
      </c>
      <c r="E14" s="4" t="s">
        <v>61</v>
      </c>
      <c r="F14" s="5">
        <v>44260</v>
      </c>
      <c r="G14" s="5">
        <v>44261</v>
      </c>
      <c r="H14" s="4">
        <v>1</v>
      </c>
      <c r="I14" s="4">
        <v>1</v>
      </c>
      <c r="J14" s="4">
        <v>1</v>
      </c>
      <c r="K14" s="4" t="s">
        <v>28</v>
      </c>
      <c r="L14" s="4">
        <v>349</v>
      </c>
      <c r="M14" s="4">
        <v>349</v>
      </c>
      <c r="N14" s="4" t="s">
        <v>62</v>
      </c>
      <c r="O14" s="4" t="s">
        <v>30</v>
      </c>
      <c r="P14" s="4" t="s">
        <v>31</v>
      </c>
      <c r="Q14" s="4">
        <v>0</v>
      </c>
      <c r="R14" s="6">
        <v>44260</v>
      </c>
      <c r="S14" s="5">
        <v>44276</v>
      </c>
      <c r="T14" s="4" t="s">
        <v>32</v>
      </c>
      <c r="U14" s="4">
        <v>349</v>
      </c>
      <c r="V14" s="4">
        <v>0</v>
      </c>
      <c r="W14" s="4">
        <v>0</v>
      </c>
    </row>
    <row r="15" s="4" customFormat="1" spans="1:23">
      <c r="A15" s="4">
        <v>14523617580</v>
      </c>
      <c r="B15" s="4" t="s">
        <v>24</v>
      </c>
      <c r="C15" s="4" t="s">
        <v>25</v>
      </c>
      <c r="D15" s="4" t="s">
        <v>63</v>
      </c>
      <c r="E15" s="4" t="s">
        <v>37</v>
      </c>
      <c r="F15" s="5">
        <v>44260</v>
      </c>
      <c r="G15" s="5">
        <v>44261</v>
      </c>
      <c r="H15" s="4">
        <v>1</v>
      </c>
      <c r="I15" s="4">
        <v>1</v>
      </c>
      <c r="J15" s="4">
        <v>1</v>
      </c>
      <c r="K15" s="4" t="s">
        <v>28</v>
      </c>
      <c r="L15" s="4">
        <v>131</v>
      </c>
      <c r="M15" s="4">
        <v>131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44260</v>
      </c>
      <c r="S15" s="5">
        <v>44276</v>
      </c>
      <c r="T15" s="4" t="s">
        <v>32</v>
      </c>
      <c r="U15" s="4">
        <v>131</v>
      </c>
      <c r="V15" s="4">
        <v>0</v>
      </c>
      <c r="W15" s="4">
        <v>0</v>
      </c>
    </row>
    <row r="16" s="4" customFormat="1" spans="1:23">
      <c r="A16" s="4">
        <v>14523620516</v>
      </c>
      <c r="B16" s="4" t="s">
        <v>24</v>
      </c>
      <c r="C16" s="4" t="s">
        <v>25</v>
      </c>
      <c r="D16" s="4" t="s">
        <v>63</v>
      </c>
      <c r="E16" s="4" t="s">
        <v>37</v>
      </c>
      <c r="F16" s="5">
        <v>44260</v>
      </c>
      <c r="G16" s="5">
        <v>44261</v>
      </c>
      <c r="H16" s="4">
        <v>1</v>
      </c>
      <c r="I16" s="4">
        <v>1</v>
      </c>
      <c r="J16" s="4">
        <v>1</v>
      </c>
      <c r="K16" s="4" t="s">
        <v>28</v>
      </c>
      <c r="L16" s="4">
        <v>131</v>
      </c>
      <c r="M16" s="4">
        <v>131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44260</v>
      </c>
      <c r="S16" s="5">
        <v>44276</v>
      </c>
      <c r="T16" s="4" t="s">
        <v>32</v>
      </c>
      <c r="U16" s="4">
        <v>131</v>
      </c>
      <c r="V16" s="4">
        <v>0</v>
      </c>
      <c r="W16" s="4">
        <v>0</v>
      </c>
    </row>
    <row r="17" s="4" customFormat="1" spans="1:24">
      <c r="A17" s="4">
        <v>14500211694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44260</v>
      </c>
      <c r="G17" s="5">
        <v>44262</v>
      </c>
      <c r="H17" s="4">
        <v>1</v>
      </c>
      <c r="I17" s="4">
        <v>2</v>
      </c>
      <c r="J17" s="4">
        <v>2</v>
      </c>
      <c r="K17" s="4" t="s">
        <v>28</v>
      </c>
      <c r="L17" s="4">
        <v>470</v>
      </c>
      <c r="M17" s="4">
        <v>470</v>
      </c>
      <c r="N17" s="4" t="s">
        <v>68</v>
      </c>
      <c r="O17" s="4" t="s">
        <v>69</v>
      </c>
      <c r="P17" s="4" t="s">
        <v>31</v>
      </c>
      <c r="Q17" s="4">
        <v>0</v>
      </c>
      <c r="R17" s="6">
        <v>44257</v>
      </c>
      <c r="S17" s="5">
        <v>44277</v>
      </c>
      <c r="T17" s="4" t="s">
        <v>32</v>
      </c>
      <c r="U17" s="4">
        <v>470</v>
      </c>
      <c r="V17" s="4">
        <v>0</v>
      </c>
      <c r="W17" s="4">
        <v>0</v>
      </c>
      <c r="X17" s="4">
        <v>2000073</v>
      </c>
    </row>
    <row r="18" s="4" customFormat="1" spans="1:24">
      <c r="A18" s="4">
        <v>14500211694</v>
      </c>
      <c r="B18" s="4" t="s">
        <v>24</v>
      </c>
      <c r="C18" s="4" t="s">
        <v>70</v>
      </c>
      <c r="D18" s="4" t="s">
        <v>66</v>
      </c>
      <c r="E18" s="4" t="s">
        <v>67</v>
      </c>
      <c r="F18" s="5">
        <v>44260</v>
      </c>
      <c r="G18" s="5">
        <v>44262</v>
      </c>
      <c r="H18" s="4">
        <v>1</v>
      </c>
      <c r="I18" s="4">
        <v>2</v>
      </c>
      <c r="J18" s="4">
        <v>2</v>
      </c>
      <c r="K18" s="4" t="s">
        <v>28</v>
      </c>
      <c r="L18" s="4">
        <v>-470</v>
      </c>
      <c r="M18" s="4">
        <v>-470</v>
      </c>
      <c r="N18" s="4" t="s">
        <v>68</v>
      </c>
      <c r="O18" s="4" t="s">
        <v>69</v>
      </c>
      <c r="P18" s="4" t="s">
        <v>31</v>
      </c>
      <c r="Q18" s="4">
        <v>0</v>
      </c>
      <c r="R18" s="6">
        <v>44257</v>
      </c>
      <c r="S18" s="5">
        <v>44277</v>
      </c>
      <c r="T18" s="4" t="s">
        <v>32</v>
      </c>
      <c r="U18" s="4">
        <v>-470</v>
      </c>
      <c r="V18" s="4">
        <v>0</v>
      </c>
      <c r="W18" s="4">
        <v>0</v>
      </c>
      <c r="X18" s="4">
        <v>2000073</v>
      </c>
    </row>
    <row r="19" s="4" customFormat="1" spans="1:24">
      <c r="A19" s="4">
        <v>14507595209</v>
      </c>
      <c r="B19" s="4" t="s">
        <v>24</v>
      </c>
      <c r="C19" s="4" t="s">
        <v>25</v>
      </c>
      <c r="D19" s="4" t="s">
        <v>44</v>
      </c>
      <c r="E19" s="4" t="s">
        <v>71</v>
      </c>
      <c r="F19" s="5">
        <v>44260</v>
      </c>
      <c r="G19" s="5">
        <v>44262</v>
      </c>
      <c r="H19" s="4">
        <v>1</v>
      </c>
      <c r="I19" s="4">
        <v>2</v>
      </c>
      <c r="J19" s="4">
        <v>2</v>
      </c>
      <c r="K19" s="4" t="s">
        <v>28</v>
      </c>
      <c r="L19" s="4">
        <v>1287</v>
      </c>
      <c r="M19" s="4">
        <v>1287</v>
      </c>
      <c r="N19" s="4" t="s">
        <v>72</v>
      </c>
      <c r="O19" s="4" t="s">
        <v>69</v>
      </c>
      <c r="P19" s="4" t="s">
        <v>31</v>
      </c>
      <c r="Q19" s="4">
        <v>0</v>
      </c>
      <c r="R19" s="6">
        <v>44258</v>
      </c>
      <c r="S19" s="5">
        <v>44277</v>
      </c>
      <c r="T19" s="4" t="s">
        <v>32</v>
      </c>
      <c r="U19" s="4">
        <v>1287</v>
      </c>
      <c r="V19" s="4">
        <v>0</v>
      </c>
      <c r="W19" s="4">
        <v>0</v>
      </c>
      <c r="X19" s="4">
        <v>2001457</v>
      </c>
    </row>
    <row r="20" s="4" customFormat="1" spans="1:24">
      <c r="A20" s="4">
        <v>14528681498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44261</v>
      </c>
      <c r="G20" s="5">
        <v>44262</v>
      </c>
      <c r="H20" s="4">
        <v>1</v>
      </c>
      <c r="I20" s="4">
        <v>1</v>
      </c>
      <c r="J20" s="4">
        <v>1</v>
      </c>
      <c r="K20" s="4" t="s">
        <v>28</v>
      </c>
      <c r="L20" s="4">
        <v>193</v>
      </c>
      <c r="M20" s="4">
        <v>193</v>
      </c>
      <c r="N20" s="4" t="s">
        <v>75</v>
      </c>
      <c r="O20" s="4" t="s">
        <v>69</v>
      </c>
      <c r="P20" s="4" t="s">
        <v>31</v>
      </c>
      <c r="Q20" s="4">
        <v>0</v>
      </c>
      <c r="R20" s="6">
        <v>44261</v>
      </c>
      <c r="S20" s="5">
        <v>44277</v>
      </c>
      <c r="T20" s="4" t="s">
        <v>32</v>
      </c>
      <c r="U20" s="4">
        <v>193</v>
      </c>
      <c r="V20" s="4">
        <v>0</v>
      </c>
      <c r="W20" s="4">
        <v>0</v>
      </c>
      <c r="X20" s="4">
        <v>2004778</v>
      </c>
    </row>
    <row r="21" s="4" customFormat="1" spans="1:24">
      <c r="A21" s="4">
        <v>14528915588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44261</v>
      </c>
      <c r="G21" s="5">
        <v>44262</v>
      </c>
      <c r="H21" s="4">
        <v>1</v>
      </c>
      <c r="I21" s="4">
        <v>1</v>
      </c>
      <c r="J21" s="4">
        <v>1</v>
      </c>
      <c r="K21" s="4" t="s">
        <v>28</v>
      </c>
      <c r="L21" s="4">
        <v>209</v>
      </c>
      <c r="M21" s="4">
        <v>209</v>
      </c>
      <c r="N21" s="4" t="s">
        <v>78</v>
      </c>
      <c r="O21" s="4" t="s">
        <v>69</v>
      </c>
      <c r="P21" s="4" t="s">
        <v>31</v>
      </c>
      <c r="Q21" s="4">
        <v>0</v>
      </c>
      <c r="R21" s="6">
        <v>44261</v>
      </c>
      <c r="S21" s="5">
        <v>44277</v>
      </c>
      <c r="T21" s="4" t="s">
        <v>32</v>
      </c>
      <c r="U21" s="4">
        <v>209</v>
      </c>
      <c r="V21" s="4">
        <v>0</v>
      </c>
      <c r="W21" s="4">
        <v>0</v>
      </c>
      <c r="X21" s="4">
        <v>2004807</v>
      </c>
    </row>
    <row r="22" s="4" customFormat="1" spans="1:24">
      <c r="A22" s="4">
        <v>14529073843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44261</v>
      </c>
      <c r="G22" s="5">
        <v>44262</v>
      </c>
      <c r="H22" s="4">
        <v>1</v>
      </c>
      <c r="I22" s="4">
        <v>1</v>
      </c>
      <c r="J22" s="4">
        <v>1</v>
      </c>
      <c r="K22" s="4" t="s">
        <v>28</v>
      </c>
      <c r="L22" s="4">
        <v>1563</v>
      </c>
      <c r="M22" s="4">
        <v>1563</v>
      </c>
      <c r="N22" s="4" t="s">
        <v>81</v>
      </c>
      <c r="O22" s="4" t="s">
        <v>69</v>
      </c>
      <c r="P22" s="4" t="s">
        <v>31</v>
      </c>
      <c r="Q22" s="4">
        <v>0</v>
      </c>
      <c r="R22" s="6">
        <v>44261</v>
      </c>
      <c r="S22" s="5">
        <v>44277</v>
      </c>
      <c r="T22" s="4" t="s">
        <v>32</v>
      </c>
      <c r="U22" s="4">
        <v>1563</v>
      </c>
      <c r="V22" s="4">
        <v>0</v>
      </c>
      <c r="W22" s="4">
        <v>0</v>
      </c>
      <c r="X22" s="4">
        <v>2004834</v>
      </c>
    </row>
    <row r="23" s="4" customFormat="1" spans="1:24">
      <c r="A23" s="4">
        <v>14529301639</v>
      </c>
      <c r="B23" s="4" t="s">
        <v>24</v>
      </c>
      <c r="C23" s="4" t="s">
        <v>25</v>
      </c>
      <c r="D23" s="4" t="s">
        <v>82</v>
      </c>
      <c r="E23" s="4" t="s">
        <v>83</v>
      </c>
      <c r="F23" s="5">
        <v>44261</v>
      </c>
      <c r="G23" s="5">
        <v>44262</v>
      </c>
      <c r="H23" s="4">
        <v>1</v>
      </c>
      <c r="I23" s="4">
        <v>1</v>
      </c>
      <c r="J23" s="4">
        <v>1</v>
      </c>
      <c r="K23" s="4" t="s">
        <v>28</v>
      </c>
      <c r="L23" s="4">
        <v>428</v>
      </c>
      <c r="M23" s="4">
        <v>428</v>
      </c>
      <c r="N23" s="4" t="s">
        <v>84</v>
      </c>
      <c r="O23" s="4" t="s">
        <v>69</v>
      </c>
      <c r="P23" s="4" t="s">
        <v>31</v>
      </c>
      <c r="Q23" s="4">
        <v>0</v>
      </c>
      <c r="R23" s="6">
        <v>44261</v>
      </c>
      <c r="S23" s="5">
        <v>44277</v>
      </c>
      <c r="T23" s="4" t="s">
        <v>32</v>
      </c>
      <c r="U23" s="4">
        <v>428</v>
      </c>
      <c r="V23" s="4">
        <v>0</v>
      </c>
      <c r="W23" s="4">
        <v>0</v>
      </c>
      <c r="X23" s="4">
        <v>2004881</v>
      </c>
    </row>
    <row r="24" s="4" customFormat="1" spans="1:24">
      <c r="A24" s="4">
        <v>14529723917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44261</v>
      </c>
      <c r="G24" s="5">
        <v>44262</v>
      </c>
      <c r="H24" s="4">
        <v>1</v>
      </c>
      <c r="I24" s="4">
        <v>1</v>
      </c>
      <c r="J24" s="4">
        <v>1</v>
      </c>
      <c r="K24" s="4" t="s">
        <v>28</v>
      </c>
      <c r="L24" s="4">
        <v>116</v>
      </c>
      <c r="M24" s="4">
        <v>116</v>
      </c>
      <c r="N24" s="4" t="s">
        <v>87</v>
      </c>
      <c r="O24" s="4" t="s">
        <v>69</v>
      </c>
      <c r="P24" s="4" t="s">
        <v>31</v>
      </c>
      <c r="Q24" s="4">
        <v>0</v>
      </c>
      <c r="R24" s="6">
        <v>44261</v>
      </c>
      <c r="S24" s="5">
        <v>44277</v>
      </c>
      <c r="T24" s="4" t="s">
        <v>32</v>
      </c>
      <c r="U24" s="4">
        <v>116</v>
      </c>
      <c r="V24" s="4">
        <v>0</v>
      </c>
      <c r="W24" s="4">
        <v>0</v>
      </c>
      <c r="X24" s="4">
        <v>2004968</v>
      </c>
    </row>
    <row r="25" s="4" customFormat="1" spans="1:24">
      <c r="A25" s="4">
        <v>14530165495</v>
      </c>
      <c r="B25" s="4" t="s">
        <v>24</v>
      </c>
      <c r="C25" s="4" t="s">
        <v>25</v>
      </c>
      <c r="D25" s="4" t="s">
        <v>73</v>
      </c>
      <c r="E25" s="4" t="s">
        <v>74</v>
      </c>
      <c r="F25" s="5">
        <v>44261</v>
      </c>
      <c r="G25" s="5">
        <v>44262</v>
      </c>
      <c r="H25" s="4">
        <v>1</v>
      </c>
      <c r="I25" s="4">
        <v>1</v>
      </c>
      <c r="J25" s="4">
        <v>1</v>
      </c>
      <c r="K25" s="4" t="s">
        <v>28</v>
      </c>
      <c r="L25" s="4">
        <v>217</v>
      </c>
      <c r="M25" s="4">
        <v>217</v>
      </c>
      <c r="N25" s="4" t="s">
        <v>88</v>
      </c>
      <c r="O25" s="4" t="s">
        <v>69</v>
      </c>
      <c r="P25" s="4" t="s">
        <v>31</v>
      </c>
      <c r="Q25" s="4">
        <v>0</v>
      </c>
      <c r="R25" s="6">
        <v>44261</v>
      </c>
      <c r="S25" s="5">
        <v>44277</v>
      </c>
      <c r="T25" s="4" t="s">
        <v>32</v>
      </c>
      <c r="U25" s="4">
        <v>217</v>
      </c>
      <c r="V25" s="4">
        <v>0</v>
      </c>
      <c r="W25" s="4">
        <v>0</v>
      </c>
      <c r="X25" s="4">
        <v>2005084</v>
      </c>
    </row>
    <row r="26" s="4" customFormat="1" spans="1:24">
      <c r="A26" s="4">
        <v>14531423011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44261</v>
      </c>
      <c r="G26" s="5">
        <v>44262</v>
      </c>
      <c r="H26" s="4">
        <v>1</v>
      </c>
      <c r="I26" s="4">
        <v>1</v>
      </c>
      <c r="J26" s="4">
        <v>1</v>
      </c>
      <c r="K26" s="4" t="s">
        <v>28</v>
      </c>
      <c r="L26" s="4">
        <v>135</v>
      </c>
      <c r="M26" s="4">
        <v>135</v>
      </c>
      <c r="N26" s="4" t="s">
        <v>91</v>
      </c>
      <c r="O26" s="4" t="s">
        <v>69</v>
      </c>
      <c r="P26" s="4" t="s">
        <v>31</v>
      </c>
      <c r="Q26" s="4">
        <v>0</v>
      </c>
      <c r="R26" s="6">
        <v>44261</v>
      </c>
      <c r="S26" s="5">
        <v>44277</v>
      </c>
      <c r="T26" s="4" t="s">
        <v>32</v>
      </c>
      <c r="U26" s="4">
        <v>135</v>
      </c>
      <c r="V26" s="4">
        <v>0</v>
      </c>
      <c r="W26" s="4">
        <v>0</v>
      </c>
      <c r="X26" s="4">
        <v>2005697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0"/>
  <sheetViews>
    <sheetView tabSelected="1" workbookViewId="0">
      <selection activeCell="D33" sqref="D33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92</v>
      </c>
    </row>
    <row r="2" s="4" customFormat="1" spans="1:11">
      <c r="A2" s="4">
        <v>14441082001</v>
      </c>
      <c r="B2" s="4">
        <v>405</v>
      </c>
      <c r="C2" s="4" t="str">
        <f>VLOOKUP(A2,HOP!A:H,8,0)</f>
        <v>405.00</v>
      </c>
      <c r="D2" s="4">
        <f>VLOOKUP(A2,HOP!A:B,2,0)</f>
        <v>1987886</v>
      </c>
      <c r="E2" s="4">
        <f>B2-C2</f>
        <v>0</v>
      </c>
      <c r="K2" s="4" t="str">
        <f>$K$1&amp;D2</f>
        <v>,1987886</v>
      </c>
    </row>
    <row r="3" s="4" customFormat="1" spans="1:11">
      <c r="A3" s="4">
        <v>14512759505</v>
      </c>
      <c r="B3" s="4">
        <v>436</v>
      </c>
      <c r="C3" s="4" t="str">
        <f>VLOOKUP(A3,HOP!A:H,8,0)</f>
        <v>436.00</v>
      </c>
      <c r="D3" s="4">
        <f>VLOOKUP(A3,HOP!A:B,2,0)</f>
        <v>2001990</v>
      </c>
      <c r="E3" s="4">
        <f t="shared" ref="E3:E26" si="0">B3-C3</f>
        <v>0</v>
      </c>
      <c r="K3" s="4" t="str">
        <f t="shared" ref="K3:K26" si="1">$K$1&amp;D3</f>
        <v>,2001990</v>
      </c>
    </row>
    <row r="4" s="4" customFormat="1" spans="1:11">
      <c r="A4" s="4">
        <v>14514949893</v>
      </c>
      <c r="B4" s="4">
        <v>101</v>
      </c>
      <c r="C4" s="4" t="str">
        <f>VLOOKUP(A4,HOP!A:H,8,0)</f>
        <v>101.00</v>
      </c>
      <c r="D4" s="4">
        <f>VLOOKUP(A4,HOP!A:B,2,0)</f>
        <v>2002731</v>
      </c>
      <c r="E4" s="4">
        <f t="shared" si="0"/>
        <v>0</v>
      </c>
      <c r="K4" s="4" t="str">
        <f t="shared" si="1"/>
        <v>,2002731</v>
      </c>
    </row>
    <row r="5" s="4" customFormat="1" spans="1:11">
      <c r="A5" s="4">
        <v>14516165090</v>
      </c>
      <c r="B5" s="4">
        <v>203</v>
      </c>
      <c r="C5" s="4" t="str">
        <f>VLOOKUP(A5,HOP!A:H,8,0)</f>
        <v>203.00</v>
      </c>
      <c r="D5" s="4">
        <f>VLOOKUP(A5,HOP!A:B,2,0)</f>
        <v>2003145</v>
      </c>
      <c r="E5" s="4">
        <f t="shared" si="0"/>
        <v>0</v>
      </c>
      <c r="K5" s="4" t="str">
        <f t="shared" si="1"/>
        <v>,2003145</v>
      </c>
    </row>
    <row r="6" s="4" customFormat="1" spans="1:11">
      <c r="A6" s="4">
        <v>14516278779</v>
      </c>
      <c r="B6" s="4">
        <v>132</v>
      </c>
      <c r="C6" s="4" t="str">
        <f>VLOOKUP(A6,HOP!A:H,8,0)</f>
        <v>132.00</v>
      </c>
      <c r="D6" s="4">
        <f>VLOOKUP(A6,HOP!A:B,2,0)</f>
        <v>2003165</v>
      </c>
      <c r="E6" s="4">
        <f t="shared" si="0"/>
        <v>0</v>
      </c>
      <c r="K6" s="4" t="str">
        <f t="shared" si="1"/>
        <v>,2003165</v>
      </c>
    </row>
    <row r="7" s="4" customFormat="1" spans="1:11">
      <c r="A7" s="4">
        <v>14520349945</v>
      </c>
      <c r="B7" s="4">
        <v>694</v>
      </c>
      <c r="C7" s="4" t="str">
        <f>VLOOKUP(A7,HOP!A:H,8,0)</f>
        <v>694.00</v>
      </c>
      <c r="D7" s="4">
        <f>VLOOKUP(A7,HOP!A:B,2,0)</f>
        <v>2003333</v>
      </c>
      <c r="E7" s="4">
        <f t="shared" si="0"/>
        <v>0</v>
      </c>
      <c r="K7" s="4" t="str">
        <f t="shared" si="1"/>
        <v>,2003333</v>
      </c>
    </row>
    <row r="8" s="4" customFormat="1" spans="1:11">
      <c r="A8" s="4">
        <v>14522078365</v>
      </c>
      <c r="B8" s="4">
        <v>585</v>
      </c>
      <c r="C8" s="4" t="str">
        <f>VLOOKUP(A8,HOP!A:H,8,0)</f>
        <v>585.00</v>
      </c>
      <c r="D8" s="4">
        <f>VLOOKUP(A8,HOP!A:B,2,0)</f>
        <v>2003661</v>
      </c>
      <c r="E8" s="4">
        <f t="shared" si="0"/>
        <v>0</v>
      </c>
      <c r="K8" s="4" t="str">
        <f t="shared" si="1"/>
        <v>,2003661</v>
      </c>
    </row>
    <row r="9" s="4" customFormat="1" spans="1:11">
      <c r="A9" s="4">
        <v>14522243335</v>
      </c>
      <c r="B9" s="4">
        <v>103</v>
      </c>
      <c r="C9" s="4" t="str">
        <f>VLOOKUP(A9,HOP!A:H,8,0)</f>
        <v>103.00</v>
      </c>
      <c r="D9" s="4">
        <f>VLOOKUP(A9,HOP!A:B,2,0)</f>
        <v>2003702</v>
      </c>
      <c r="E9" s="4">
        <f t="shared" si="0"/>
        <v>0</v>
      </c>
      <c r="K9" s="4" t="str">
        <f t="shared" si="1"/>
        <v>,2003702</v>
      </c>
    </row>
    <row r="10" s="4" customFormat="1" spans="1:11">
      <c r="A10" s="4">
        <v>14522465211</v>
      </c>
      <c r="B10" s="4">
        <v>122</v>
      </c>
      <c r="C10" s="4" t="str">
        <f>VLOOKUP(A10,HOP!A:H,8,0)</f>
        <v>122.00</v>
      </c>
      <c r="D10" s="4">
        <f>VLOOKUP(A10,HOP!A:B,2,0)</f>
        <v>2003758</v>
      </c>
      <c r="E10" s="4">
        <f t="shared" si="0"/>
        <v>0</v>
      </c>
      <c r="K10" s="4" t="str">
        <f t="shared" si="1"/>
        <v>,2003758</v>
      </c>
    </row>
    <row r="11" s="4" customFormat="1" spans="1:11">
      <c r="A11" s="4">
        <v>14522921517</v>
      </c>
      <c r="B11" s="4">
        <v>122</v>
      </c>
      <c r="C11" s="4" t="str">
        <f>VLOOKUP(A11,HOP!A:H,8,0)</f>
        <v>122.00</v>
      </c>
      <c r="D11" s="4">
        <f>VLOOKUP(A11,HOP!A:B,2,0)</f>
        <v>2003953</v>
      </c>
      <c r="E11" s="4">
        <f t="shared" si="0"/>
        <v>0</v>
      </c>
      <c r="K11" s="4" t="str">
        <f t="shared" si="1"/>
        <v>,2003953</v>
      </c>
    </row>
    <row r="12" s="4" customFormat="1" spans="1:11">
      <c r="A12" s="4">
        <v>14523121598</v>
      </c>
      <c r="B12" s="4">
        <v>111</v>
      </c>
      <c r="C12" s="4" t="str">
        <f>VLOOKUP(A12,HOP!A:H,8,0)</f>
        <v>111.00</v>
      </c>
      <c r="D12" s="4">
        <f>VLOOKUP(A12,HOP!A:B,2,0)</f>
        <v>2004040</v>
      </c>
      <c r="E12" s="4">
        <f t="shared" si="0"/>
        <v>0</v>
      </c>
      <c r="K12" s="4" t="str">
        <f t="shared" si="1"/>
        <v>,2004040</v>
      </c>
    </row>
    <row r="13" s="4" customFormat="1" spans="1:11">
      <c r="A13" s="4">
        <v>14523255932</v>
      </c>
      <c r="B13" s="4">
        <v>341</v>
      </c>
      <c r="C13" s="4" t="str">
        <f>VLOOKUP(A13,HOP!A:H,8,0)</f>
        <v>341.00</v>
      </c>
      <c r="D13" s="4">
        <f>VLOOKUP(A13,HOP!A:B,2,0)</f>
        <v>2004100</v>
      </c>
      <c r="E13" s="4">
        <f t="shared" si="0"/>
        <v>0</v>
      </c>
      <c r="K13" s="4" t="str">
        <f t="shared" si="1"/>
        <v>,2004100</v>
      </c>
    </row>
    <row r="14" s="4" customFormat="1" spans="1:11">
      <c r="A14" s="4">
        <v>14523368297</v>
      </c>
      <c r="B14" s="4">
        <v>349</v>
      </c>
      <c r="C14" s="4" t="str">
        <f>VLOOKUP(A14,HOP!A:H,8,0)</f>
        <v>349.00</v>
      </c>
      <c r="D14" s="4">
        <f>VLOOKUP(A14,HOP!A:B,2,0)</f>
        <v>2004162</v>
      </c>
      <c r="E14" s="4">
        <f t="shared" si="0"/>
        <v>0</v>
      </c>
      <c r="K14" s="4" t="str">
        <f t="shared" si="1"/>
        <v>,2004162</v>
      </c>
    </row>
    <row r="15" s="4" customFormat="1" spans="1:11">
      <c r="A15" s="4">
        <v>14523617580</v>
      </c>
      <c r="B15" s="4">
        <v>131</v>
      </c>
      <c r="C15" s="4" t="str">
        <f>VLOOKUP(A15,HOP!A:H,8,0)</f>
        <v>131.00</v>
      </c>
      <c r="D15" s="4">
        <f>VLOOKUP(A15,HOP!A:B,2,0)</f>
        <v>2004300</v>
      </c>
      <c r="E15" s="4">
        <f t="shared" si="0"/>
        <v>0</v>
      </c>
      <c r="K15" s="4" t="str">
        <f t="shared" si="1"/>
        <v>,2004300</v>
      </c>
    </row>
    <row r="16" s="4" customFormat="1" spans="1:11">
      <c r="A16" s="4">
        <v>14523620516</v>
      </c>
      <c r="B16" s="4">
        <v>131</v>
      </c>
      <c r="C16" s="4" t="str">
        <f>VLOOKUP(A16,HOP!A:H,8,0)</f>
        <v>131.00</v>
      </c>
      <c r="D16" s="4">
        <f>VLOOKUP(A16,HOP!A:B,2,0)</f>
        <v>2004301</v>
      </c>
      <c r="E16" s="4">
        <f t="shared" si="0"/>
        <v>0</v>
      </c>
      <c r="K16" s="4" t="str">
        <f t="shared" si="1"/>
        <v>,2004301</v>
      </c>
    </row>
    <row r="17" s="4" customFormat="1" hidden="1" spans="1:11">
      <c r="A17" s="4">
        <v>14500211694</v>
      </c>
      <c r="B17" s="4">
        <v>0</v>
      </c>
      <c r="C17" s="4">
        <v>0</v>
      </c>
      <c r="D17" s="4">
        <v>2000073</v>
      </c>
      <c r="E17" s="4">
        <f t="shared" si="0"/>
        <v>0</v>
      </c>
      <c r="K17" s="4" t="str">
        <f t="shared" si="1"/>
        <v>,2000073</v>
      </c>
    </row>
    <row r="18" s="4" customFormat="1" spans="1:11">
      <c r="A18" s="4">
        <v>14507595209</v>
      </c>
      <c r="B18" s="4">
        <v>1287</v>
      </c>
      <c r="C18" s="4" t="str">
        <f>VLOOKUP(A18,HOP!A:H,8,0)</f>
        <v>1287.00</v>
      </c>
      <c r="D18" s="4">
        <f>VLOOKUP(A18,HOP!A:B,2,0)</f>
        <v>2001457</v>
      </c>
      <c r="E18" s="4">
        <f>B18-C18</f>
        <v>0</v>
      </c>
      <c r="K18" s="4" t="str">
        <f>$K$1&amp;D18</f>
        <v>,2001457</v>
      </c>
    </row>
    <row r="19" s="4" customFormat="1" spans="1:11">
      <c r="A19" s="4">
        <v>14528681498</v>
      </c>
      <c r="B19" s="4">
        <v>193</v>
      </c>
      <c r="C19" s="4" t="str">
        <f>VLOOKUP(A19,HOP!A:H,8,0)</f>
        <v>193.00</v>
      </c>
      <c r="D19" s="4">
        <f>VLOOKUP(A19,HOP!A:B,2,0)</f>
        <v>2004778</v>
      </c>
      <c r="E19" s="4">
        <f>B19-C19</f>
        <v>0</v>
      </c>
      <c r="K19" s="4" t="str">
        <f>$K$1&amp;D19</f>
        <v>,2004778</v>
      </c>
    </row>
    <row r="20" s="4" customFormat="1" spans="1:11">
      <c r="A20" s="4">
        <v>14528915588</v>
      </c>
      <c r="B20" s="4">
        <v>209</v>
      </c>
      <c r="C20" s="4" t="str">
        <f>VLOOKUP(A20,HOP!A:H,8,0)</f>
        <v>209.00</v>
      </c>
      <c r="D20" s="4">
        <f>VLOOKUP(A20,HOP!A:B,2,0)</f>
        <v>2004807</v>
      </c>
      <c r="E20" s="4">
        <f>B20-C20</f>
        <v>0</v>
      </c>
      <c r="K20" s="4" t="str">
        <f>$K$1&amp;D20</f>
        <v>,2004807</v>
      </c>
    </row>
    <row r="21" s="4" customFormat="1" spans="1:11">
      <c r="A21" s="4">
        <v>14529073843</v>
      </c>
      <c r="B21" s="4">
        <v>1563</v>
      </c>
      <c r="C21" s="4" t="str">
        <f>VLOOKUP(A21,HOP!A:H,8,0)</f>
        <v>1563.00</v>
      </c>
      <c r="D21" s="4">
        <f>VLOOKUP(A21,HOP!A:B,2,0)</f>
        <v>2004834</v>
      </c>
      <c r="E21" s="4">
        <f>B21-C21</f>
        <v>0</v>
      </c>
      <c r="K21" s="4" t="str">
        <f>$K$1&amp;D21</f>
        <v>,2004834</v>
      </c>
    </row>
    <row r="22" s="4" customFormat="1" spans="1:11">
      <c r="A22" s="4">
        <v>14529301639</v>
      </c>
      <c r="B22" s="4">
        <v>428</v>
      </c>
      <c r="C22" s="4" t="str">
        <f>VLOOKUP(A22,HOP!A:H,8,0)</f>
        <v>428.00</v>
      </c>
      <c r="D22" s="4">
        <f>VLOOKUP(A22,HOP!A:B,2,0)</f>
        <v>2004881</v>
      </c>
      <c r="E22" s="4">
        <f>B22-C22</f>
        <v>0</v>
      </c>
      <c r="K22" s="4" t="str">
        <f>$K$1&amp;D22</f>
        <v>,2004881</v>
      </c>
    </row>
    <row r="23" s="4" customFormat="1" spans="1:11">
      <c r="A23" s="4">
        <v>14529723917</v>
      </c>
      <c r="B23" s="4">
        <v>116</v>
      </c>
      <c r="C23" s="4" t="str">
        <f>VLOOKUP(A23,HOP!A:H,8,0)</f>
        <v>116.00</v>
      </c>
      <c r="D23" s="4">
        <f>VLOOKUP(A23,HOP!A:B,2,0)</f>
        <v>2004968</v>
      </c>
      <c r="E23" s="4">
        <f>B23-C23</f>
        <v>0</v>
      </c>
      <c r="K23" s="4" t="str">
        <f>$K$1&amp;D23</f>
        <v>,2004968</v>
      </c>
    </row>
    <row r="24" s="4" customFormat="1" spans="1:11">
      <c r="A24" s="4">
        <v>14530165495</v>
      </c>
      <c r="B24" s="4">
        <v>217</v>
      </c>
      <c r="C24" s="4" t="str">
        <f>VLOOKUP(A24,HOP!A:H,8,0)</f>
        <v>217.00</v>
      </c>
      <c r="D24" s="4">
        <f>VLOOKUP(A24,HOP!A:B,2,0)</f>
        <v>2005084</v>
      </c>
      <c r="E24" s="4">
        <f>B24-C24</f>
        <v>0</v>
      </c>
      <c r="K24" s="4" t="str">
        <f>$K$1&amp;D24</f>
        <v>,2005084</v>
      </c>
    </row>
    <row r="25" s="4" customFormat="1" spans="1:11">
      <c r="A25" s="4">
        <v>14531423011</v>
      </c>
      <c r="B25" s="4">
        <v>135</v>
      </c>
      <c r="C25" s="4" t="str">
        <f>VLOOKUP(A25,HOP!A:H,8,0)</f>
        <v>135.00</v>
      </c>
      <c r="D25" s="4">
        <f>VLOOKUP(A25,HOP!A:B,2,0)</f>
        <v>2005697</v>
      </c>
      <c r="E25" s="4">
        <f>B25-C25</f>
        <v>0</v>
      </c>
      <c r="K25" s="4" t="str">
        <f>$K$1&amp;D25</f>
        <v>,2005697</v>
      </c>
    </row>
    <row r="27" spans="2:2">
      <c r="B27" s="4">
        <f>SUM(B2:B26)</f>
        <v>8114</v>
      </c>
    </row>
    <row r="29" spans="1:1">
      <c r="A29" s="4" t="s">
        <v>93</v>
      </c>
    </row>
    <row r="30" spans="1:1">
      <c r="A30" s="4" t="s">
        <v>94</v>
      </c>
    </row>
  </sheetData>
  <autoFilter ref="A1:P25">
    <filterColumn colId="1">
      <filters>
        <filter val="111"/>
        <filter val="193"/>
        <filter val="694"/>
        <filter val="116"/>
        <filter val="217"/>
        <filter val="122"/>
        <filter val="1563"/>
        <filter val="428"/>
        <filter val="131"/>
        <filter val="132"/>
        <filter val="135"/>
        <filter val="436"/>
        <filter val="101"/>
        <filter val="341"/>
        <filter val="103"/>
        <filter val="203"/>
        <filter val="405"/>
        <filter val="585"/>
        <filter val="1287"/>
        <filter val="209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2" sqref="A2:B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95</v>
      </c>
      <c r="B1" s="2" t="s">
        <v>96</v>
      </c>
      <c r="C1" s="2" t="s">
        <v>97</v>
      </c>
      <c r="D1" s="2" t="s">
        <v>98</v>
      </c>
      <c r="E1" s="2" t="s">
        <v>5</v>
      </c>
      <c r="F1" s="2" t="s">
        <v>99</v>
      </c>
      <c r="G1" s="2" t="s">
        <v>100</v>
      </c>
      <c r="H1" s="2" t="s">
        <v>101</v>
      </c>
      <c r="I1" s="2" t="s">
        <v>102</v>
      </c>
      <c r="J1" s="2" t="s">
        <v>103</v>
      </c>
      <c r="K1" s="2" t="s">
        <v>17</v>
      </c>
    </row>
    <row r="2" s="1" customFormat="1" ht="20" customHeight="1" spans="1:11">
      <c r="A2" s="3">
        <v>14531423011</v>
      </c>
      <c r="B2" s="3">
        <v>2005697</v>
      </c>
      <c r="C2" s="2" t="s">
        <v>104</v>
      </c>
      <c r="D2" s="2" t="s">
        <v>91</v>
      </c>
      <c r="E2" s="2" t="s">
        <v>105</v>
      </c>
      <c r="F2" s="2" t="s">
        <v>106</v>
      </c>
      <c r="G2" s="2" t="s">
        <v>107</v>
      </c>
      <c r="H2" s="2" t="s">
        <v>108</v>
      </c>
      <c r="I2" s="2" t="s">
        <v>91</v>
      </c>
      <c r="J2" s="2" t="s">
        <v>109</v>
      </c>
      <c r="K2" s="2" t="s">
        <v>110</v>
      </c>
    </row>
    <row r="3" s="1" customFormat="1" ht="20" customHeight="1" spans="1:11">
      <c r="A3" s="3">
        <v>14530165495</v>
      </c>
      <c r="B3" s="3">
        <v>2005084</v>
      </c>
      <c r="C3" s="2" t="s">
        <v>111</v>
      </c>
      <c r="D3" s="2" t="s">
        <v>88</v>
      </c>
      <c r="E3" s="2" t="s">
        <v>105</v>
      </c>
      <c r="F3" s="2" t="s">
        <v>106</v>
      </c>
      <c r="G3" s="2" t="s">
        <v>107</v>
      </c>
      <c r="H3" s="2" t="s">
        <v>112</v>
      </c>
      <c r="I3" s="2" t="s">
        <v>88</v>
      </c>
      <c r="J3" s="2" t="s">
        <v>109</v>
      </c>
      <c r="K3" s="2" t="s">
        <v>113</v>
      </c>
    </row>
    <row r="4" s="1" customFormat="1" ht="20" customHeight="1" spans="1:11">
      <c r="A4" s="3">
        <v>14529723917</v>
      </c>
      <c r="B4" s="3">
        <v>2004968</v>
      </c>
      <c r="C4" s="2" t="s">
        <v>114</v>
      </c>
      <c r="D4" s="2" t="s">
        <v>87</v>
      </c>
      <c r="E4" s="2" t="s">
        <v>105</v>
      </c>
      <c r="F4" s="2" t="s">
        <v>106</v>
      </c>
      <c r="G4" s="2" t="s">
        <v>107</v>
      </c>
      <c r="H4" s="2" t="s">
        <v>115</v>
      </c>
      <c r="I4" s="2" t="s">
        <v>87</v>
      </c>
      <c r="J4" s="2" t="s">
        <v>109</v>
      </c>
      <c r="K4" s="2" t="s">
        <v>116</v>
      </c>
    </row>
    <row r="5" s="1" customFormat="1" ht="20" customHeight="1" spans="1:11">
      <c r="A5" s="3">
        <v>14529301639</v>
      </c>
      <c r="B5" s="3">
        <v>2004881</v>
      </c>
      <c r="C5" s="2" t="s">
        <v>117</v>
      </c>
      <c r="D5" s="2" t="s">
        <v>84</v>
      </c>
      <c r="E5" s="2" t="s">
        <v>105</v>
      </c>
      <c r="F5" s="2" t="s">
        <v>106</v>
      </c>
      <c r="G5" s="2" t="s">
        <v>107</v>
      </c>
      <c r="H5" s="2" t="s">
        <v>118</v>
      </c>
      <c r="I5" s="2" t="s">
        <v>84</v>
      </c>
      <c r="J5" s="2" t="s">
        <v>109</v>
      </c>
      <c r="K5" s="2" t="s">
        <v>119</v>
      </c>
    </row>
    <row r="6" s="1" customFormat="1" ht="20" customHeight="1" spans="1:11">
      <c r="A6" s="3">
        <v>14529073843</v>
      </c>
      <c r="B6" s="3">
        <v>2004834</v>
      </c>
      <c r="C6" s="2" t="s">
        <v>120</v>
      </c>
      <c r="D6" s="2" t="s">
        <v>81</v>
      </c>
      <c r="E6" s="2" t="s">
        <v>105</v>
      </c>
      <c r="F6" s="2" t="s">
        <v>106</v>
      </c>
      <c r="G6" s="2" t="s">
        <v>107</v>
      </c>
      <c r="H6" s="2" t="s">
        <v>121</v>
      </c>
      <c r="I6" s="2" t="s">
        <v>81</v>
      </c>
      <c r="J6" s="2" t="s">
        <v>109</v>
      </c>
      <c r="K6" s="2" t="s">
        <v>122</v>
      </c>
    </row>
    <row r="7" s="1" customFormat="1" ht="20" customHeight="1" spans="1:11">
      <c r="A7" s="3">
        <v>14528915588</v>
      </c>
      <c r="B7" s="3">
        <v>2004807</v>
      </c>
      <c r="C7" s="2" t="s">
        <v>123</v>
      </c>
      <c r="D7" s="2" t="s">
        <v>78</v>
      </c>
      <c r="E7" s="2" t="s">
        <v>105</v>
      </c>
      <c r="F7" s="2" t="s">
        <v>106</v>
      </c>
      <c r="G7" s="2" t="s">
        <v>107</v>
      </c>
      <c r="H7" s="2" t="s">
        <v>124</v>
      </c>
      <c r="I7" s="2" t="s">
        <v>78</v>
      </c>
      <c r="J7" s="2" t="s">
        <v>109</v>
      </c>
      <c r="K7" s="2" t="s">
        <v>125</v>
      </c>
    </row>
    <row r="8" s="1" customFormat="1" ht="20" customHeight="1" spans="1:11">
      <c r="A8" s="3">
        <v>14528681498</v>
      </c>
      <c r="B8" s="3">
        <v>2004778</v>
      </c>
      <c r="C8" s="2" t="s">
        <v>111</v>
      </c>
      <c r="D8" s="2" t="s">
        <v>75</v>
      </c>
      <c r="E8" s="2" t="s">
        <v>105</v>
      </c>
      <c r="F8" s="2" t="s">
        <v>106</v>
      </c>
      <c r="G8" s="2" t="s">
        <v>107</v>
      </c>
      <c r="H8" s="2" t="s">
        <v>126</v>
      </c>
      <c r="I8" s="2" t="s">
        <v>75</v>
      </c>
      <c r="J8" s="2" t="s">
        <v>109</v>
      </c>
      <c r="K8" s="2" t="s">
        <v>127</v>
      </c>
    </row>
    <row r="9" s="1" customFormat="1" ht="20" customHeight="1" spans="1:11">
      <c r="A9" s="3">
        <v>14523620516</v>
      </c>
      <c r="B9" s="3">
        <v>2004301</v>
      </c>
      <c r="C9" s="2" t="s">
        <v>128</v>
      </c>
      <c r="D9" s="2" t="s">
        <v>65</v>
      </c>
      <c r="E9" s="2" t="s">
        <v>129</v>
      </c>
      <c r="F9" s="2" t="s">
        <v>105</v>
      </c>
      <c r="G9" s="2" t="s">
        <v>107</v>
      </c>
      <c r="H9" s="2" t="s">
        <v>130</v>
      </c>
      <c r="I9" s="2" t="s">
        <v>65</v>
      </c>
      <c r="J9" s="2" t="s">
        <v>109</v>
      </c>
      <c r="K9" s="2" t="s">
        <v>131</v>
      </c>
    </row>
    <row r="10" s="1" customFormat="1" ht="20" customHeight="1" spans="1:11">
      <c r="A10" s="3">
        <v>14523617580</v>
      </c>
      <c r="B10" s="3">
        <v>2004300</v>
      </c>
      <c r="C10" s="2" t="s">
        <v>128</v>
      </c>
      <c r="D10" s="2" t="s">
        <v>64</v>
      </c>
      <c r="E10" s="2" t="s">
        <v>129</v>
      </c>
      <c r="F10" s="2" t="s">
        <v>105</v>
      </c>
      <c r="G10" s="2" t="s">
        <v>107</v>
      </c>
      <c r="H10" s="2" t="s">
        <v>130</v>
      </c>
      <c r="I10" s="2" t="s">
        <v>64</v>
      </c>
      <c r="J10" s="2" t="s">
        <v>109</v>
      </c>
      <c r="K10" s="2" t="s">
        <v>132</v>
      </c>
    </row>
    <row r="11" s="1" customFormat="1" ht="20" customHeight="1" spans="1:11">
      <c r="A11" s="3">
        <v>14523368297</v>
      </c>
      <c r="B11" s="3">
        <v>2004162</v>
      </c>
      <c r="C11" s="2" t="s">
        <v>133</v>
      </c>
      <c r="D11" s="2" t="s">
        <v>62</v>
      </c>
      <c r="E11" s="2" t="s">
        <v>129</v>
      </c>
      <c r="F11" s="2" t="s">
        <v>105</v>
      </c>
      <c r="G11" s="2" t="s">
        <v>107</v>
      </c>
      <c r="H11" s="2" t="s">
        <v>134</v>
      </c>
      <c r="I11" s="2" t="s">
        <v>62</v>
      </c>
      <c r="J11" s="2" t="s">
        <v>109</v>
      </c>
      <c r="K11" s="2" t="s">
        <v>135</v>
      </c>
    </row>
    <row r="12" s="1" customFormat="1" ht="20" customHeight="1" spans="1:11">
      <c r="A12" s="3">
        <v>14523255932</v>
      </c>
      <c r="B12" s="3">
        <v>2004100</v>
      </c>
      <c r="C12" s="2" t="s">
        <v>133</v>
      </c>
      <c r="D12" s="2" t="s">
        <v>60</v>
      </c>
      <c r="E12" s="2" t="s">
        <v>129</v>
      </c>
      <c r="F12" s="2" t="s">
        <v>105</v>
      </c>
      <c r="G12" s="2" t="s">
        <v>107</v>
      </c>
      <c r="H12" s="2" t="s">
        <v>136</v>
      </c>
      <c r="I12" s="2" t="s">
        <v>60</v>
      </c>
      <c r="J12" s="2" t="s">
        <v>109</v>
      </c>
      <c r="K12" s="2" t="s">
        <v>137</v>
      </c>
    </row>
    <row r="13" s="1" customFormat="1" ht="20" customHeight="1" spans="1:11">
      <c r="A13" s="3">
        <v>14523121598</v>
      </c>
      <c r="B13" s="3">
        <v>2004040</v>
      </c>
      <c r="C13" s="2" t="s">
        <v>138</v>
      </c>
      <c r="D13" s="2" t="s">
        <v>57</v>
      </c>
      <c r="E13" s="2" t="s">
        <v>129</v>
      </c>
      <c r="F13" s="2" t="s">
        <v>105</v>
      </c>
      <c r="G13" s="2" t="s">
        <v>107</v>
      </c>
      <c r="H13" s="2" t="s">
        <v>139</v>
      </c>
      <c r="I13" s="2" t="s">
        <v>57</v>
      </c>
      <c r="J13" s="2" t="s">
        <v>109</v>
      </c>
      <c r="K13" s="2" t="s">
        <v>140</v>
      </c>
    </row>
    <row r="14" s="1" customFormat="1" ht="20" customHeight="1" spans="1:11">
      <c r="A14" s="3">
        <v>14522921517</v>
      </c>
      <c r="B14" s="3">
        <v>2003953</v>
      </c>
      <c r="C14" s="2" t="s">
        <v>141</v>
      </c>
      <c r="D14" s="2" t="s">
        <v>55</v>
      </c>
      <c r="E14" s="2" t="s">
        <v>129</v>
      </c>
      <c r="F14" s="2" t="s">
        <v>105</v>
      </c>
      <c r="G14" s="2" t="s">
        <v>107</v>
      </c>
      <c r="H14" s="2" t="s">
        <v>142</v>
      </c>
      <c r="I14" s="2" t="s">
        <v>55</v>
      </c>
      <c r="J14" s="2" t="s">
        <v>109</v>
      </c>
      <c r="K14" s="2" t="s">
        <v>143</v>
      </c>
    </row>
    <row r="15" s="1" customFormat="1" ht="20" customHeight="1" spans="1:11">
      <c r="A15" s="3">
        <v>14522465211</v>
      </c>
      <c r="B15" s="3">
        <v>2003758</v>
      </c>
      <c r="C15" s="2" t="s">
        <v>144</v>
      </c>
      <c r="D15" s="2" t="s">
        <v>52</v>
      </c>
      <c r="E15" s="2" t="s">
        <v>129</v>
      </c>
      <c r="F15" s="2" t="s">
        <v>105</v>
      </c>
      <c r="G15" s="2" t="s">
        <v>107</v>
      </c>
      <c r="H15" s="2" t="s">
        <v>142</v>
      </c>
      <c r="I15" s="2" t="s">
        <v>52</v>
      </c>
      <c r="J15" s="2" t="s">
        <v>109</v>
      </c>
      <c r="K15" s="2" t="s">
        <v>145</v>
      </c>
    </row>
    <row r="16" s="1" customFormat="1" ht="20" customHeight="1" spans="1:11">
      <c r="A16" s="3">
        <v>14522243335</v>
      </c>
      <c r="B16" s="3">
        <v>2003702</v>
      </c>
      <c r="C16" s="2" t="s">
        <v>146</v>
      </c>
      <c r="D16" s="2" t="s">
        <v>50</v>
      </c>
      <c r="E16" s="2" t="s">
        <v>129</v>
      </c>
      <c r="F16" s="2" t="s">
        <v>105</v>
      </c>
      <c r="G16" s="2" t="s">
        <v>107</v>
      </c>
      <c r="H16" s="2" t="s">
        <v>147</v>
      </c>
      <c r="I16" s="2" t="s">
        <v>50</v>
      </c>
      <c r="J16" s="2" t="s">
        <v>109</v>
      </c>
      <c r="K16" s="2" t="s">
        <v>148</v>
      </c>
    </row>
    <row r="17" s="1" customFormat="1" ht="20" customHeight="1" spans="1:11">
      <c r="A17" s="3">
        <v>14522078365</v>
      </c>
      <c r="B17" s="3">
        <v>2003661</v>
      </c>
      <c r="C17" s="2" t="s">
        <v>149</v>
      </c>
      <c r="D17" s="2" t="s">
        <v>49</v>
      </c>
      <c r="E17" s="2" t="s">
        <v>129</v>
      </c>
      <c r="F17" s="2" t="s">
        <v>105</v>
      </c>
      <c r="G17" s="2" t="s">
        <v>107</v>
      </c>
      <c r="H17" s="2" t="s">
        <v>150</v>
      </c>
      <c r="I17" s="2" t="s">
        <v>49</v>
      </c>
      <c r="J17" s="2" t="s">
        <v>109</v>
      </c>
      <c r="K17" s="2" t="s">
        <v>151</v>
      </c>
    </row>
    <row r="18" s="1" customFormat="1" ht="20" customHeight="1" spans="1:11">
      <c r="A18" s="3">
        <v>14520349945</v>
      </c>
      <c r="B18" s="3">
        <v>2003333</v>
      </c>
      <c r="C18" s="2" t="s">
        <v>152</v>
      </c>
      <c r="D18" s="2" t="s">
        <v>46</v>
      </c>
      <c r="E18" s="2" t="s">
        <v>129</v>
      </c>
      <c r="F18" s="2" t="s">
        <v>105</v>
      </c>
      <c r="G18" s="2" t="s">
        <v>107</v>
      </c>
      <c r="H18" s="2" t="s">
        <v>153</v>
      </c>
      <c r="I18" s="2" t="s">
        <v>46</v>
      </c>
      <c r="J18" s="2" t="s">
        <v>109</v>
      </c>
      <c r="K18" s="2" t="s">
        <v>154</v>
      </c>
    </row>
    <row r="19" s="1" customFormat="1" ht="20" customHeight="1" spans="1:11">
      <c r="A19" s="3">
        <v>14516278779</v>
      </c>
      <c r="B19" s="3">
        <v>2003165</v>
      </c>
      <c r="C19" s="2" t="s">
        <v>146</v>
      </c>
      <c r="D19" s="2" t="s">
        <v>43</v>
      </c>
      <c r="E19" s="2" t="s">
        <v>129</v>
      </c>
      <c r="F19" s="2" t="s">
        <v>105</v>
      </c>
      <c r="G19" s="2" t="s">
        <v>107</v>
      </c>
      <c r="H19" s="2" t="s">
        <v>155</v>
      </c>
      <c r="I19" s="2" t="s">
        <v>43</v>
      </c>
      <c r="J19" s="2" t="s">
        <v>109</v>
      </c>
      <c r="K19" s="2" t="s">
        <v>156</v>
      </c>
    </row>
    <row r="20" s="1" customFormat="1" ht="20" customHeight="1" spans="1:11">
      <c r="A20" s="3">
        <v>14516165090</v>
      </c>
      <c r="B20" s="3">
        <v>2003145</v>
      </c>
      <c r="C20" s="2" t="s">
        <v>157</v>
      </c>
      <c r="D20" s="2" t="s">
        <v>41</v>
      </c>
      <c r="E20" s="2" t="s">
        <v>129</v>
      </c>
      <c r="F20" s="2" t="s">
        <v>105</v>
      </c>
      <c r="G20" s="2" t="s">
        <v>107</v>
      </c>
      <c r="H20" s="2" t="s">
        <v>158</v>
      </c>
      <c r="I20" s="2" t="s">
        <v>41</v>
      </c>
      <c r="J20" s="2" t="s">
        <v>109</v>
      </c>
      <c r="K20" s="2" t="s">
        <v>159</v>
      </c>
    </row>
    <row r="21" s="1" customFormat="1" ht="20" customHeight="1" spans="1:11">
      <c r="A21" s="3">
        <v>14514949893</v>
      </c>
      <c r="B21" s="3">
        <v>2002731</v>
      </c>
      <c r="C21" s="2" t="s">
        <v>160</v>
      </c>
      <c r="D21" s="2" t="s">
        <v>38</v>
      </c>
      <c r="E21" s="2" t="s">
        <v>129</v>
      </c>
      <c r="F21" s="2" t="s">
        <v>105</v>
      </c>
      <c r="G21" s="2" t="s">
        <v>107</v>
      </c>
      <c r="H21" s="2" t="s">
        <v>161</v>
      </c>
      <c r="I21" s="2" t="s">
        <v>38</v>
      </c>
      <c r="J21" s="2" t="s">
        <v>109</v>
      </c>
      <c r="K21" s="2" t="s">
        <v>162</v>
      </c>
    </row>
    <row r="22" s="1" customFormat="1" ht="20" customHeight="1" spans="1:11">
      <c r="A22" s="3">
        <v>14512759505</v>
      </c>
      <c r="B22" s="3">
        <v>2001990</v>
      </c>
      <c r="C22" s="2" t="s">
        <v>163</v>
      </c>
      <c r="D22" s="2" t="s">
        <v>35</v>
      </c>
      <c r="E22" s="2" t="s">
        <v>164</v>
      </c>
      <c r="F22" s="2" t="s">
        <v>105</v>
      </c>
      <c r="G22" s="2" t="s">
        <v>107</v>
      </c>
      <c r="H22" s="2" t="s">
        <v>165</v>
      </c>
      <c r="I22" s="2" t="s">
        <v>35</v>
      </c>
      <c r="J22" s="2" t="s">
        <v>109</v>
      </c>
      <c r="K22" s="2" t="s">
        <v>166</v>
      </c>
    </row>
    <row r="23" s="1" customFormat="1" ht="20" customHeight="1" spans="1:11">
      <c r="A23" s="3">
        <v>14507595209</v>
      </c>
      <c r="B23" s="3">
        <v>2001457</v>
      </c>
      <c r="C23" s="2" t="s">
        <v>152</v>
      </c>
      <c r="D23" s="2" t="s">
        <v>72</v>
      </c>
      <c r="E23" s="2" t="s">
        <v>129</v>
      </c>
      <c r="F23" s="2" t="s">
        <v>106</v>
      </c>
      <c r="G23" s="2" t="s">
        <v>107</v>
      </c>
      <c r="H23" s="2" t="s">
        <v>167</v>
      </c>
      <c r="I23" s="2" t="s">
        <v>72</v>
      </c>
      <c r="J23" s="2" t="s">
        <v>109</v>
      </c>
      <c r="K23" s="2" t="s">
        <v>168</v>
      </c>
    </row>
    <row r="24" s="1" customFormat="1" ht="20" customHeight="1" spans="1:11">
      <c r="A24" s="3">
        <v>14441082001</v>
      </c>
      <c r="B24" s="3">
        <v>1987886</v>
      </c>
      <c r="C24" s="2" t="s">
        <v>169</v>
      </c>
      <c r="D24" s="2" t="s">
        <v>29</v>
      </c>
      <c r="E24" s="2" t="s">
        <v>129</v>
      </c>
      <c r="F24" s="2" t="s">
        <v>105</v>
      </c>
      <c r="G24" s="2" t="s">
        <v>107</v>
      </c>
      <c r="H24" s="2" t="s">
        <v>170</v>
      </c>
      <c r="I24" s="2" t="s">
        <v>29</v>
      </c>
      <c r="J24" s="2" t="s">
        <v>109</v>
      </c>
      <c r="K24" s="2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2021-03-22T14:43:59Z</dcterms:created>
  <dcterms:modified xsi:type="dcterms:W3CDTF">2021-03-22T14:48:55Z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