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<sst xmlns="http://schemas.openxmlformats.org/spreadsheetml/2006/main" count="76" uniqueCount="70">
  <si>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</si>
  <si>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</si>
  <si>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致:汇智国际旅游发展(海外)(财务接口专用)(HW) (ID:46053022)</t>
  </si>
  <si>
    <t>日期:2021-03-22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</si>
  <si>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</si>
  <si>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</si>
  <si>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</si>
  <si>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</si>
  <si>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</si>
  <si>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訂單（離店日15/3/2021-21/3/2021）</t>
  </si>
  <si>
    <t>HKD 0.00</t>
  </si>
  <si>
    <t>HKD 1416.00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</si>
  <si>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</si>
  <si>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</si>
  <si>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</si>
  <si>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帳號：01287400197479</t>
  </si>
  <si>
    <t>開戶行：Bank of China (Hong Kong) Limited</t>
  </si>
  <si>
    <t>Swift Code：BKCHHKHH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</si>
  <si>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</si>
  <si>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</si>
  <si>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</si>
  <si>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</si>
  <si>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</si>
  <si>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</si>
  <si>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</si>
  <si>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</si>
  <si>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</si>
  <si>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</si>
  <si>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</si>
  <si>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</si>
  <si>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</si>
  <si>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</si>
  <si>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</si>
  <si>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</si>
  <si>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</si>
  <si>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</si>
  <si>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</si>
  <si>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</si>
  <si>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</si>
  <si>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</si>
  <si>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13762143029</t>
  </si>
  <si>
    <t>93101987</t>
  </si>
  <si>
    <t>威斯汀丹佛国际机场酒店(The Westin Denver International Airport)</t>
  </si>
  <si>
    <t>Swann/William H</t>
  </si>
  <si>
    <t>HKD</t>
  </si>
  <si>
    <t>传统特大床房&lt;不退款&gt;&lt;2人入住&gt;</t>
  </si>
  <si>
    <t>1889567</t>
  </si>
  <si>
    <t>Collectable orders</t>
  </si>
  <si>
    <t>Total Amount:1416.00HKD</t>
  </si>
  <si>
    <t>,</t>
  </si>
  <si>
    <t>A210323214903459</t>
  </si>
  <si>
    <t>合计1416HKD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</si>
  <si>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</si>
  <si>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</si>
  <si>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</si>
  <si>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</si>
  <si>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</si>
  <si>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</si>
  <si>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</si>
  <si>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</si>
  <si>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</si>
  <si>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</si>
  <si>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</si>
  <si>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 xml:space="preserve">威斯汀丹佛国际机场酒店 </t>
  </si>
  <si>
    <t>Swann William H</t>
  </si>
  <si>
    <t>2021-03-14</t>
  </si>
  <si>
    <t>2021-03-15</t>
  </si>
  <si>
    <t>1416.00</t>
  </si>
  <si>
    <t/>
  </si>
  <si>
    <t>2020/10/21 8:04:49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</si>
</sst>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5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25" fillId="21" borderId="1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7" workbookViewId="0">
      <selection activeCell="A1" sqref="$A1:$XFD1048576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12.875" style="4"/>
    <col min="8" max="8" width="14.75" style="4"/>
    <col min="9" max="9" width="18.25" style="4"/>
    <col min="10" max="10" width="21.875" style="4"/>
    <col min="11" max="11" width="8.375" style="4"/>
    <col min="12" max="12" width="24.6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4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4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4" customFormat="1" ht="14.25" customHeight="1"/>
    <row r="14" s="4" customFormat="1" ht="14.25" customHeight="1"/>
    <row r="15" s="4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4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4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4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1</v>
      </c>
      <c r="I18" s="13" t="s">
        <v>10</v>
      </c>
      <c r="J18" s="13" t="s">
        <v>11</v>
      </c>
    </row>
    <row r="19" s="4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4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4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4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4" customFormat="1" spans="1:7">
      <c r="A23" s="11"/>
      <c r="B23" s="11"/>
      <c r="C23" s="11"/>
      <c r="D23" s="11"/>
      <c r="E23" s="11"/>
      <c r="F23" s="11"/>
      <c r="G23" s="11"/>
    </row>
    <row r="24" s="4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4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4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4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4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4" customFormat="1" spans="1:7">
      <c r="A29" s="11"/>
      <c r="B29" s="11"/>
      <c r="C29" s="11"/>
      <c r="D29" s="11"/>
      <c r="E29" s="11"/>
      <c r="F29" s="11"/>
      <c r="G29" s="11"/>
    </row>
    <row r="31" s="4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4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4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4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4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4" customFormat="1" ht="14.25" customHeight="1" spans="8:9">
      <c r="H36" s="11"/>
      <c r="I36" s="11"/>
    </row>
    <row r="37" s="4" customFormat="1" spans="1:1">
      <c r="A37" s="17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3.25" spans="1:18">
      <c r="A39" s="7" t="s">
        <v>39</v>
      </c>
      <c r="B39" s="18" t="s">
        <v>40</v>
      </c>
      <c r="C39" s="18" t="s">
        <v>41</v>
      </c>
      <c r="D39" s="7" t="s">
        <v>42</v>
      </c>
      <c r="E39" s="19">
        <v>44269</v>
      </c>
      <c r="F39" s="19">
        <v>44270</v>
      </c>
      <c r="G39" s="7" t="s">
        <v>43</v>
      </c>
      <c r="H39" s="7">
        <v>1416</v>
      </c>
      <c r="I39" s="7">
        <v>0</v>
      </c>
      <c r="J39" s="7">
        <v>0</v>
      </c>
      <c r="K39" s="7" t="s">
        <v>44</v>
      </c>
      <c r="L39" s="7" t="s">
        <v>45</v>
      </c>
      <c r="M39" s="7">
        <v>1</v>
      </c>
      <c r="N39" s="18" t="s">
        <v>46</v>
      </c>
      <c r="O39" s="7" t="s">
        <v>47</v>
      </c>
      <c r="P39" s="7">
        <v>0</v>
      </c>
      <c r="Q39" s="7"/>
      <c r="R39" s="7"/>
    </row>
    <row r="40" s="4" customFormat="1" customHeight="1" spans="1:18">
      <c r="A40" s="20" t="s">
        <v>48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I27" sqref="I27"/>
    </sheetView>
  </sheetViews>
  <sheetFormatPr defaultColWidth="9" defaultRowHeight="13.5" outlineLevelRow="6"/>
  <cols>
    <col min="1" max="1" width="11.125" style="4"/>
    <col min="2" max="2" width="14.75" style="4"/>
    <col min="3" max="16372" width="9" style="4"/>
  </cols>
  <sheetData>
    <row r="1" s="4" customFormat="1" ht="14.25" spans="1:11">
      <c r="A1" s="5" t="s">
        <v>22</v>
      </c>
      <c r="B1" s="5" t="s">
        <v>28</v>
      </c>
      <c r="K1" s="4" t="s">
        <v>49</v>
      </c>
    </row>
    <row r="2" s="4" customFormat="1" ht="14.25" spans="1:11">
      <c r="A2" s="6">
        <v>13762143029</v>
      </c>
      <c r="B2" s="7">
        <v>1416</v>
      </c>
      <c r="C2" s="4" t="str">
        <f>VLOOKUP(A2,HOP!A:H,8,0)</f>
        <v>1416.00</v>
      </c>
      <c r="D2" s="4">
        <f>VLOOKUP(A2,HOP!A:B,2,0)</f>
        <v>1889567</v>
      </c>
      <c r="E2" s="4">
        <f>B2-C2</f>
        <v>0</v>
      </c>
      <c r="K2" s="4" t="str">
        <f>$K$1&amp;D2</f>
        <v>,1889567</v>
      </c>
    </row>
    <row r="4" spans="2:2">
      <c r="B4" s="4">
        <f>SUM(B2:B3)</f>
        <v>1416</v>
      </c>
    </row>
    <row r="6" spans="1:1">
      <c r="A6" s="4" t="s">
        <v>50</v>
      </c>
    </row>
    <row r="7" spans="1:1">
      <c r="A7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14" sqref="C14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</row>
    <row r="2" s="1" customFormat="1" ht="20" customHeight="1" spans="1:11">
      <c r="A2" s="3">
        <v>13762143029</v>
      </c>
      <c r="B2" s="3">
        <v>1889567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44</v>
      </c>
      <c r="H2" s="2" t="s">
        <v>67</v>
      </c>
      <c r="I2" s="2" t="s">
        <v>68</v>
      </c>
      <c r="J2" s="2" t="s">
        <v>68</v>
      </c>
      <c r="K2" s="2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2021-03-23T13:43:34Z</dcterms:created>
  <dcterms:modified xsi:type="dcterms:W3CDTF">2021-03-23T13:57:55Z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