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对账!$A$1:$AF$15</definedName>
  </definedNames>
  <calcPr calcId="144525"/>
</workbook>
</file>

<file path=xl/sharedStrings.xml><?xml version="1.0" encoding="utf-8"?>
<sst xmlns="http://schemas.openxmlformats.org/spreadsheetml/2006/main" count="737" uniqueCount="277">
  <si>
    <t>去哪儿网酒店预付对账单</t>
  </si>
  <si>
    <t>供应商名称：</t>
  </si>
  <si>
    <t>趣悠游</t>
  </si>
  <si>
    <t>结算周期：</t>
  </si>
  <si>
    <t>2021-03-15至2021-03-21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</si>
  <si>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</si>
  <si>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</si>
  <si>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</si>
  <si>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</si>
  <si>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</si>
  <si>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</si>
  <si>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</si>
  <si>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</si>
  <si>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</si>
  <si>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</si>
  <si>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</si>
  <si>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</si>
  <si>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</si>
  <si>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</si>
  <si>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</si>
  <si>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¥18,782.00</t>
  </si>
  <si>
    <t>¥2,338.00</t>
  </si>
  <si>
    <t>¥1,359.00</t>
  </si>
  <si>
    <t>¥15,085.00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</si>
  <si>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</si>
  <si>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</si>
  <si>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</si>
  <si>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</si>
  <si>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</si>
  <si>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</si>
  <si>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</si>
  <si>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</si>
  <si>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</si>
  <si>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</si>
  <si>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</si>
  <si>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</si>
  <si>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</si>
  <si>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</si>
  <si>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</si>
  <si>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</si>
  <si>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</si>
  <si>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</si>
  <si>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</si>
  <si>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</si>
  <si>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</si>
  <si>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</si>
  <si>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</si>
  <si>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</si>
  <si>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</si>
  <si>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</si>
  <si>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</si>
  <si>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</si>
  <si>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</si>
  <si>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</si>
  <si>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</si>
  <si>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</si>
  <si>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</si>
  <si>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</si>
  <si>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</si>
  <si>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</si>
  <si>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</si>
  <si>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</si>
  <si>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</si>
  <si>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</si>
  <si>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</si>
  <si>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</si>
  <si>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</si>
  <si>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</si>
  <si>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</si>
  <si>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</si>
  <si>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702569051441</t>
  </si>
  <si>
    <t>2013356</t>
  </si>
  <si>
    <t>酒店预付</t>
  </si>
  <si>
    <t>否</t>
  </si>
  <si>
    <t>普通</t>
  </si>
  <si>
    <t>221845391</t>
  </si>
  <si>
    <t>最佳盛品酒店(香港尖沙咀店)(贝斯特韦斯特酒店)</t>
  </si>
  <si>
    <t>1626188</t>
  </si>
  <si>
    <t>TSANG/WAIMING</t>
  </si>
  <si>
    <t>2021-03-12</t>
  </si>
  <si>
    <t>2021-03-14</t>
  </si>
  <si>
    <t>2021-03-15</t>
  </si>
  <si>
    <t>¥205.00</t>
  </si>
  <si>
    <t>¥17.00</t>
  </si>
  <si>
    <t>¥188.00</t>
  </si>
  <si>
    <t>Superior 2 Single Beds</t>
  </si>
  <si>
    <t>WEBSITE</t>
  </si>
  <si>
    <t>702572066173</t>
  </si>
  <si>
    <t>2018719</t>
  </si>
  <si>
    <t>197280359</t>
  </si>
  <si>
    <t>迪拜克里克喜来登酒店</t>
  </si>
  <si>
    <t>HUANG/LEIMING</t>
  </si>
  <si>
    <t>2021-03-16</t>
  </si>
  <si>
    <t>¥493.00</t>
  </si>
  <si>
    <t>¥46.00</t>
  </si>
  <si>
    <t>¥447.00</t>
  </si>
  <si>
    <t>deluxe king room with creek view</t>
  </si>
  <si>
    <t>702574815838</t>
  </si>
  <si>
    <t>2021802</t>
  </si>
  <si>
    <t>197314487</t>
  </si>
  <si>
    <t>棉兰福朋喜来登酒店</t>
  </si>
  <si>
    <t>YU/GUANGHUI|WU/XIANGJIE</t>
  </si>
  <si>
    <t>2021-03-17</t>
  </si>
  <si>
    <t>2021-03-18</t>
  </si>
  <si>
    <t>2021-03-19</t>
  </si>
  <si>
    <t>¥594.00</t>
  </si>
  <si>
    <t>2021-03-17 18:49:44</t>
  </si>
  <si>
    <t>Business  City view room</t>
  </si>
  <si>
    <t>702558437782</t>
  </si>
  <si>
    <t>1997063</t>
  </si>
  <si>
    <t>197283581</t>
  </si>
  <si>
    <t>洛杉矶国际机场索内斯塔酒店</t>
  </si>
  <si>
    <t>CHEN/JIE|WU/ZHIYUN</t>
  </si>
  <si>
    <t>2021-03-01</t>
  </si>
  <si>
    <t>¥631.00</t>
  </si>
  <si>
    <t>¥47.00</t>
  </si>
  <si>
    <t>¥584.00</t>
  </si>
  <si>
    <t>Deluxe King</t>
  </si>
  <si>
    <t>702573460994</t>
  </si>
  <si>
    <t>2020197</t>
  </si>
  <si>
    <t>245698234</t>
  </si>
  <si>
    <t>澳门巴黎人</t>
  </si>
  <si>
    <t>ZHANG/XIAOPING|ZHENG/QIANG</t>
  </si>
  <si>
    <t>¥636.00</t>
  </si>
  <si>
    <t>¥69.00</t>
  </si>
  <si>
    <t>¥567.00</t>
  </si>
  <si>
    <t>deluxe double</t>
  </si>
  <si>
    <t>702574568622</t>
  </si>
  <si>
    <t>2021841</t>
  </si>
  <si>
    <t>¥66.00</t>
  </si>
  <si>
    <t>¥528.00</t>
  </si>
  <si>
    <t>City view Business King room</t>
  </si>
  <si>
    <t>702576895057</t>
  </si>
  <si>
    <t>2024786</t>
  </si>
  <si>
    <t>HUANG/WENXIONG</t>
  </si>
  <si>
    <t>2021-03-21</t>
  </si>
  <si>
    <t>¥1,744.00</t>
  </si>
  <si>
    <t>2021-03-19 14:22:13</t>
  </si>
  <si>
    <t>702567341359</t>
  </si>
  <si>
    <t>2010080</t>
  </si>
  <si>
    <t>199565084</t>
  </si>
  <si>
    <t>洛杉矶大道喜来登酒店</t>
  </si>
  <si>
    <t>HE/TIAN</t>
  </si>
  <si>
    <t>2021-03-10</t>
  </si>
  <si>
    <t>¥1,400.00</t>
  </si>
  <si>
    <t>¥112.00</t>
  </si>
  <si>
    <t>¥1,288.00</t>
  </si>
  <si>
    <t>Traditional King Bed room</t>
  </si>
  <si>
    <t>702562111507</t>
  </si>
  <si>
    <t>2003407</t>
  </si>
  <si>
    <t>221875580</t>
  </si>
  <si>
    <t>澳门威尼斯人</t>
  </si>
  <si>
    <t>XIAO/JIAN|JIANG/LI</t>
  </si>
  <si>
    <t>2021-03-05</t>
  </si>
  <si>
    <t>2021-03-20</t>
  </si>
  <si>
    <t>¥1,544.00</t>
  </si>
  <si>
    <t>¥122.00</t>
  </si>
  <si>
    <t>¥1,422.00</t>
  </si>
  <si>
    <t>Royale Deluxe Suite</t>
  </si>
  <si>
    <t>702569398871</t>
  </si>
  <si>
    <t>2013699</t>
  </si>
  <si>
    <t>221856656</t>
  </si>
  <si>
    <t>香港九龙海湾酒店</t>
  </si>
  <si>
    <t>ZHANG/XIAOTIAN</t>
  </si>
  <si>
    <t>¥2,990.00</t>
  </si>
  <si>
    <t>¥225.00</t>
  </si>
  <si>
    <t>¥2,765.00</t>
  </si>
  <si>
    <t>Suite 2 bedrooms - City View</t>
  </si>
  <si>
    <t>702576392573</t>
  </si>
  <si>
    <t>2024426</t>
  </si>
  <si>
    <t>¥62.00</t>
  </si>
  <si>
    <t>¥522.00</t>
  </si>
  <si>
    <t>702576036334</t>
  </si>
  <si>
    <t>2025123</t>
  </si>
  <si>
    <t>197293688</t>
  </si>
  <si>
    <t>迪拜 JW 万豪侯爵酒店</t>
  </si>
  <si>
    <t>TU/YAJUN|LEI/ZONGHAN</t>
  </si>
  <si>
    <t>¥701.00</t>
  </si>
  <si>
    <t>¥64.00</t>
  </si>
  <si>
    <t>¥637.00</t>
  </si>
  <si>
    <t>deluxe king room</t>
  </si>
  <si>
    <t>702565872212</t>
  </si>
  <si>
    <t>2007172</t>
  </si>
  <si>
    <t>221856539</t>
  </si>
  <si>
    <t>香港云浦酒店</t>
  </si>
  <si>
    <t>AU/KWENSHAN</t>
  </si>
  <si>
    <t>2021-03-08</t>
  </si>
  <si>
    <t>¥105.00</t>
  </si>
  <si>
    <t>¥1,183.00</t>
  </si>
  <si>
    <t>Double Bed Room</t>
  </si>
  <si>
    <t>702566102520</t>
  </si>
  <si>
    <t>2009075</t>
  </si>
  <si>
    <t>221843615</t>
  </si>
  <si>
    <t>澳门新濠天地 - 摩珀斯</t>
  </si>
  <si>
    <t>GU/CHUNYUAN</t>
  </si>
  <si>
    <t>2021-03-09</t>
  </si>
  <si>
    <t>¥5,378.00</t>
  </si>
  <si>
    <t>¥424.00</t>
  </si>
  <si>
    <t>¥4,954.00</t>
  </si>
  <si>
    <t>premier king bed room</t>
  </si>
  <si>
    <t>合计</t>
  </si>
  <si>
    <t/>
  </si>
  <si>
    <t>¥16,444.00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</si>
  <si>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</si>
  <si>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</si>
  <si>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</si>
  <si>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</si>
  <si>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</si>
  <si>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</si>
  <si>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</si>
  <si>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</si>
  <si>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</si>
  <si>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t>A210323224627459</t>
  </si>
  <si>
    <r>
      <t>合计</t>
    </r>
    <r>
      <rPr>
        <sz val="10"/>
        <rFont val="Arial"/>
        <charset val="134"/>
      </rPr>
      <t>15085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</si>
  <si>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</si>
  <si>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</si>
  <si>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</si>
  <si>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</si>
  <si>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</si>
  <si>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</si>
  <si>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</si>
  <si>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TU YAJUN,LEI ZONGHAN</t>
  </si>
  <si>
    <t>RMB</t>
  </si>
  <si>
    <t>637.00</t>
  </si>
  <si>
    <t>TU/YAJUN</t>
  </si>
  <si>
    <t>139****8985</t>
  </si>
  <si>
    <t>2021/3/19 17:43:50</t>
  </si>
  <si>
    <t>棉兰喜来登福朋酒店</t>
  </si>
  <si>
    <t>YU GUANGHUI,WU XIANGJIE</t>
  </si>
  <si>
    <t>522.00</t>
  </si>
  <si>
    <t>YU/GUANGHUI</t>
  </si>
  <si>
    <t>150****0762</t>
  </si>
  <si>
    <t>2021/3/19 10:03:42</t>
  </si>
  <si>
    <t>528.00</t>
  </si>
  <si>
    <t>2021/3/17 18:53:29</t>
  </si>
  <si>
    <t>ZHANG XIAOPING,ZHENG QIANG</t>
  </si>
  <si>
    <t>567.00</t>
  </si>
  <si>
    <t>ZHANG/XIAOPING</t>
  </si>
  <si>
    <t>138****2570</t>
  </si>
  <si>
    <t>2021/3/16 16:05:24</t>
  </si>
  <si>
    <t>迪拜河喜来登大酒店</t>
  </si>
  <si>
    <t>HUANG LEIMING</t>
  </si>
  <si>
    <t>447.00</t>
  </si>
  <si>
    <t>+97****023268</t>
  </si>
  <si>
    <t>2021/3/15 15:52:14</t>
  </si>
  <si>
    <t>ZHANG XIAOTIAN</t>
  </si>
  <si>
    <t>2765.00</t>
  </si>
  <si>
    <t>132****8788</t>
  </si>
  <si>
    <t>2021/3/12 16:29:52</t>
  </si>
  <si>
    <t>TSANG WAIMING</t>
  </si>
  <si>
    <t>188.00</t>
  </si>
  <si>
    <t>178****2060</t>
  </si>
  <si>
    <t>2021/3/12 12:26:29</t>
  </si>
  <si>
    <t>HE TIAN</t>
  </si>
  <si>
    <t>1288.00</t>
  </si>
  <si>
    <t>+15****81795</t>
  </si>
  <si>
    <t>2021/3/10 8:22:52</t>
  </si>
  <si>
    <t>GU CHUNYUAN</t>
  </si>
  <si>
    <t>4954.00</t>
  </si>
  <si>
    <t>151****9868</t>
  </si>
  <si>
    <t>2021/3/9 16:25:25</t>
  </si>
  <si>
    <t>AU KWENSHAN</t>
  </si>
  <si>
    <t>1183.00</t>
  </si>
  <si>
    <t>150****9792</t>
  </si>
  <si>
    <t>2021/3/8 13:03:30</t>
  </si>
  <si>
    <t>澳门威尼斯人度假村酒店</t>
  </si>
  <si>
    <t>XIAO JIAN,JIANG LI</t>
  </si>
  <si>
    <t>1422.00</t>
  </si>
  <si>
    <t>XIAO/JIAN</t>
  </si>
  <si>
    <t>139****3991</t>
  </si>
  <si>
    <t>2021/3/5 13:42:52</t>
  </si>
  <si>
    <t>洛杉矶国际机场皇冠假日酒店</t>
  </si>
  <si>
    <t>CHEN JIE,WU ZHIYUN</t>
  </si>
  <si>
    <t>584.00</t>
  </si>
  <si>
    <t>CHEN/JIE</t>
  </si>
  <si>
    <t>133****7242</t>
  </si>
  <si>
    <t>2021/3/1 12:49:47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</si>
</sst>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9" fillId="6" borderId="13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15" applyNumberFormat="0" applyFon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34" fillId="29" borderId="18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14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14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25" t="s">
        <v>19</v>
      </c>
      <c r="K8" s="25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3" t="s">
        <v>41</v>
      </c>
      <c r="B1" s="3" t="s">
        <v>42</v>
      </c>
      <c r="C1" s="3" t="s">
        <v>25</v>
      </c>
      <c r="D1" s="3" t="s">
        <v>43</v>
      </c>
      <c r="E1" s="3" t="s">
        <v>44</v>
      </c>
      <c r="F1" s="3" t="s">
        <v>45</v>
      </c>
      <c r="G1" s="3" t="s">
        <v>46</v>
      </c>
      <c r="H1" s="3" t="s">
        <v>47</v>
      </c>
      <c r="I1" s="3" t="s">
        <v>48</v>
      </c>
      <c r="J1" s="3" t="s">
        <v>49</v>
      </c>
      <c r="K1" s="3" t="s">
        <v>50</v>
      </c>
      <c r="L1" s="3" t="s">
        <v>51</v>
      </c>
      <c r="M1" s="3" t="s">
        <v>52</v>
      </c>
      <c r="N1" s="3" t="s">
        <v>53</v>
      </c>
      <c r="O1" s="3" t="s">
        <v>54</v>
      </c>
      <c r="P1" s="3" t="s">
        <v>55</v>
      </c>
      <c r="Q1" s="3" t="s">
        <v>56</v>
      </c>
      <c r="R1" s="3" t="s">
        <v>10</v>
      </c>
      <c r="S1" s="3" t="s">
        <v>11</v>
      </c>
      <c r="T1" s="3" t="s">
        <v>57</v>
      </c>
      <c r="U1" s="3" t="s">
        <v>58</v>
      </c>
      <c r="V1" s="3" t="s">
        <v>59</v>
      </c>
      <c r="W1" s="3" t="s">
        <v>60</v>
      </c>
      <c r="X1" s="7" t="s">
        <v>61</v>
      </c>
      <c r="Y1" s="7" t="s">
        <v>62</v>
      </c>
      <c r="Z1" s="3" t="s">
        <v>17</v>
      </c>
      <c r="AA1" s="3" t="s">
        <v>14</v>
      </c>
      <c r="AB1" s="3" t="s">
        <v>63</v>
      </c>
      <c r="AC1" s="3" t="s">
        <v>18</v>
      </c>
      <c r="AD1" s="3" t="s">
        <v>64</v>
      </c>
      <c r="AE1" s="3" t="s">
        <v>65</v>
      </c>
      <c r="AF1" s="3" t="s">
        <v>66</v>
      </c>
      <c r="AG1" s="3" t="s">
        <v>67</v>
      </c>
      <c r="AH1" s="3" t="s">
        <v>68</v>
      </c>
      <c r="AI1" s="3" t="s">
        <v>69</v>
      </c>
    </row>
    <row r="2" ht="14.25" customHeight="1" spans="1:34">
      <c r="A2" s="4" t="s">
        <v>70</v>
      </c>
      <c r="B2" s="4" t="s">
        <v>71</v>
      </c>
      <c r="C2" s="4" t="s">
        <v>72</v>
      </c>
      <c r="D2" s="4" t="s">
        <v>73</v>
      </c>
      <c r="E2" s="4" t="s">
        <v>74</v>
      </c>
      <c r="F2" s="4" t="s">
        <v>73</v>
      </c>
      <c r="G2" s="4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1</v>
      </c>
      <c r="N2" s="8" t="s">
        <v>79</v>
      </c>
      <c r="O2" s="8" t="s">
        <v>80</v>
      </c>
      <c r="P2" s="8" t="s">
        <v>81</v>
      </c>
      <c r="Q2" s="8"/>
      <c r="R2" s="10" t="s">
        <v>82</v>
      </c>
      <c r="S2" s="11" t="s">
        <v>19</v>
      </c>
      <c r="T2" s="8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4" t="s">
        <v>87</v>
      </c>
      <c r="B3" s="4" t="s">
        <v>88</v>
      </c>
      <c r="C3" s="4" t="s">
        <v>72</v>
      </c>
      <c r="D3" s="4" t="s">
        <v>73</v>
      </c>
      <c r="E3" s="4" t="s">
        <v>74</v>
      </c>
      <c r="F3" s="4" t="s">
        <v>73</v>
      </c>
      <c r="G3" s="4" t="s">
        <v>89</v>
      </c>
      <c r="H3" s="8" t="s">
        <v>90</v>
      </c>
      <c r="I3" s="8" t="s">
        <v>77</v>
      </c>
      <c r="J3" s="8" t="s">
        <v>2</v>
      </c>
      <c r="K3" s="8" t="s">
        <v>91</v>
      </c>
      <c r="L3" s="8">
        <v>1</v>
      </c>
      <c r="M3" s="8">
        <v>1</v>
      </c>
      <c r="N3" s="8" t="s">
        <v>81</v>
      </c>
      <c r="O3" s="8" t="s">
        <v>81</v>
      </c>
      <c r="P3" s="8" t="s">
        <v>92</v>
      </c>
      <c r="Q3" s="8"/>
      <c r="R3" s="10" t="s">
        <v>93</v>
      </c>
      <c r="S3" s="11" t="s">
        <v>19</v>
      </c>
      <c r="T3" s="8"/>
      <c r="U3" s="10" t="s">
        <v>19</v>
      </c>
      <c r="V3" s="10" t="s">
        <v>93</v>
      </c>
      <c r="W3" s="11" t="s">
        <v>94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4" t="s">
        <v>97</v>
      </c>
      <c r="B4" s="4" t="s">
        <v>98</v>
      </c>
      <c r="C4" s="4" t="s">
        <v>72</v>
      </c>
      <c r="D4" s="4" t="s">
        <v>73</v>
      </c>
      <c r="E4" s="4" t="s">
        <v>74</v>
      </c>
      <c r="F4" s="4" t="s">
        <v>73</v>
      </c>
      <c r="G4" s="4" t="s">
        <v>99</v>
      </c>
      <c r="H4" s="8" t="s">
        <v>100</v>
      </c>
      <c r="I4" s="8" t="s">
        <v>77</v>
      </c>
      <c r="J4" s="8" t="s">
        <v>2</v>
      </c>
      <c r="K4" s="8" t="s">
        <v>101</v>
      </c>
      <c r="L4" s="8">
        <v>2</v>
      </c>
      <c r="M4" s="8">
        <v>1</v>
      </c>
      <c r="N4" s="8" t="s">
        <v>102</v>
      </c>
      <c r="O4" s="8" t="s">
        <v>103</v>
      </c>
      <c r="P4" s="8" t="s">
        <v>104</v>
      </c>
      <c r="Q4" s="8"/>
      <c r="R4" s="10" t="s">
        <v>105</v>
      </c>
      <c r="S4" s="11" t="s">
        <v>105</v>
      </c>
      <c r="T4" s="8" t="s">
        <v>106</v>
      </c>
      <c r="U4" s="10" t="s">
        <v>19</v>
      </c>
      <c r="V4" s="10" t="s">
        <v>19</v>
      </c>
      <c r="W4" s="11" t="s">
        <v>19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19</v>
      </c>
      <c r="AD4" t="s">
        <v>6</v>
      </c>
      <c r="AE4" t="s">
        <v>107</v>
      </c>
      <c r="AF4" t="s">
        <v>86</v>
      </c>
      <c r="AG4" t="s">
        <v>73</v>
      </c>
      <c r="AH4" t="s">
        <v>19</v>
      </c>
    </row>
    <row r="5" ht="14.25" customHeight="1" spans="1:34">
      <c r="A5" s="4" t="s">
        <v>108</v>
      </c>
      <c r="B5" s="4" t="s">
        <v>109</v>
      </c>
      <c r="C5" s="4" t="s">
        <v>72</v>
      </c>
      <c r="D5" s="4" t="s">
        <v>73</v>
      </c>
      <c r="E5" s="4" t="s">
        <v>74</v>
      </c>
      <c r="F5" s="4" t="s">
        <v>73</v>
      </c>
      <c r="G5" s="4" t="s">
        <v>110</v>
      </c>
      <c r="H5" s="8" t="s">
        <v>111</v>
      </c>
      <c r="I5" s="8" t="s">
        <v>77</v>
      </c>
      <c r="J5" s="8" t="s">
        <v>2</v>
      </c>
      <c r="K5" s="8" t="s">
        <v>112</v>
      </c>
      <c r="L5" s="8">
        <v>1</v>
      </c>
      <c r="M5" s="8">
        <v>1</v>
      </c>
      <c r="N5" s="8" t="s">
        <v>113</v>
      </c>
      <c r="O5" s="8" t="s">
        <v>92</v>
      </c>
      <c r="P5" s="8" t="s">
        <v>102</v>
      </c>
      <c r="Q5" s="8"/>
      <c r="R5" s="10" t="s">
        <v>114</v>
      </c>
      <c r="S5" s="11" t="s">
        <v>19</v>
      </c>
      <c r="T5" s="8"/>
      <c r="U5" s="10" t="s">
        <v>19</v>
      </c>
      <c r="V5" s="10" t="s">
        <v>114</v>
      </c>
      <c r="W5" s="11" t="s">
        <v>115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86</v>
      </c>
      <c r="AG5" t="s">
        <v>73</v>
      </c>
      <c r="AH5" t="s">
        <v>19</v>
      </c>
    </row>
    <row r="6" ht="14.25" customHeight="1" spans="1:34">
      <c r="A6" s="4" t="s">
        <v>118</v>
      </c>
      <c r="B6" s="4" t="s">
        <v>119</v>
      </c>
      <c r="C6" s="4" t="s">
        <v>72</v>
      </c>
      <c r="D6" s="4" t="s">
        <v>73</v>
      </c>
      <c r="E6" s="4" t="s">
        <v>74</v>
      </c>
      <c r="F6" s="4" t="s">
        <v>73</v>
      </c>
      <c r="G6" s="4" t="s">
        <v>120</v>
      </c>
      <c r="H6" s="8" t="s">
        <v>121</v>
      </c>
      <c r="I6" s="8" t="s">
        <v>77</v>
      </c>
      <c r="J6" s="8" t="s">
        <v>2</v>
      </c>
      <c r="K6" s="8" t="s">
        <v>122</v>
      </c>
      <c r="L6" s="8">
        <v>1</v>
      </c>
      <c r="M6" s="8">
        <v>1</v>
      </c>
      <c r="N6" s="8" t="s">
        <v>92</v>
      </c>
      <c r="O6" s="8" t="s">
        <v>103</v>
      </c>
      <c r="P6" s="8" t="s">
        <v>104</v>
      </c>
      <c r="Q6" s="8"/>
      <c r="R6" s="10" t="s">
        <v>123</v>
      </c>
      <c r="S6" s="11" t="s">
        <v>19</v>
      </c>
      <c r="T6" s="8"/>
      <c r="U6" s="10" t="s">
        <v>19</v>
      </c>
      <c r="V6" s="10" t="s">
        <v>123</v>
      </c>
      <c r="W6" s="11" t="s">
        <v>124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125</v>
      </c>
      <c r="AD6" t="s">
        <v>6</v>
      </c>
      <c r="AE6" t="s">
        <v>126</v>
      </c>
      <c r="AF6" t="s">
        <v>86</v>
      </c>
      <c r="AG6" t="s">
        <v>73</v>
      </c>
      <c r="AH6" t="s">
        <v>19</v>
      </c>
    </row>
    <row r="7" ht="14.25" customHeight="1" spans="1:34">
      <c r="A7" s="4" t="s">
        <v>127</v>
      </c>
      <c r="B7" s="4" t="s">
        <v>128</v>
      </c>
      <c r="C7" s="4" t="s">
        <v>72</v>
      </c>
      <c r="D7" s="4" t="s">
        <v>73</v>
      </c>
      <c r="E7" s="4" t="s">
        <v>74</v>
      </c>
      <c r="F7" s="4" t="s">
        <v>73</v>
      </c>
      <c r="G7" s="4" t="s">
        <v>99</v>
      </c>
      <c r="H7" s="8" t="s">
        <v>100</v>
      </c>
      <c r="I7" s="8" t="s">
        <v>77</v>
      </c>
      <c r="J7" s="8" t="s">
        <v>2</v>
      </c>
      <c r="K7" s="8" t="s">
        <v>101</v>
      </c>
      <c r="L7" s="8">
        <v>2</v>
      </c>
      <c r="M7" s="8">
        <v>1</v>
      </c>
      <c r="N7" s="8" t="s">
        <v>102</v>
      </c>
      <c r="O7" s="8" t="s">
        <v>103</v>
      </c>
      <c r="P7" s="8" t="s">
        <v>104</v>
      </c>
      <c r="Q7" s="8"/>
      <c r="R7" s="10" t="s">
        <v>105</v>
      </c>
      <c r="S7" s="11" t="s">
        <v>19</v>
      </c>
      <c r="T7" s="8"/>
      <c r="U7" s="10" t="s">
        <v>19</v>
      </c>
      <c r="V7" s="10" t="s">
        <v>105</v>
      </c>
      <c r="W7" s="11" t="s">
        <v>129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130</v>
      </c>
      <c r="AD7" t="s">
        <v>6</v>
      </c>
      <c r="AE7" t="s">
        <v>131</v>
      </c>
      <c r="AF7" t="s">
        <v>86</v>
      </c>
      <c r="AG7" t="s">
        <v>73</v>
      </c>
      <c r="AH7" t="s">
        <v>19</v>
      </c>
    </row>
    <row r="8" ht="14.25" customHeight="1" spans="1:34">
      <c r="A8" s="4" t="s">
        <v>132</v>
      </c>
      <c r="B8" s="4" t="s">
        <v>133</v>
      </c>
      <c r="C8" s="4" t="s">
        <v>72</v>
      </c>
      <c r="D8" s="4" t="s">
        <v>73</v>
      </c>
      <c r="E8" s="4" t="s">
        <v>74</v>
      </c>
      <c r="F8" s="4" t="s">
        <v>73</v>
      </c>
      <c r="G8" s="4" t="s">
        <v>120</v>
      </c>
      <c r="H8" s="8" t="s">
        <v>121</v>
      </c>
      <c r="I8" s="8" t="s">
        <v>77</v>
      </c>
      <c r="J8" s="8" t="s">
        <v>2</v>
      </c>
      <c r="K8" s="8" t="s">
        <v>134</v>
      </c>
      <c r="L8" s="8">
        <v>1</v>
      </c>
      <c r="M8" s="8">
        <v>2</v>
      </c>
      <c r="N8" s="8" t="s">
        <v>104</v>
      </c>
      <c r="O8" s="8" t="s">
        <v>104</v>
      </c>
      <c r="P8" s="8" t="s">
        <v>135</v>
      </c>
      <c r="Q8" s="8"/>
      <c r="R8" s="10" t="s">
        <v>136</v>
      </c>
      <c r="S8" s="11" t="s">
        <v>136</v>
      </c>
      <c r="T8" s="8" t="s">
        <v>137</v>
      </c>
      <c r="U8" s="10" t="s">
        <v>19</v>
      </c>
      <c r="V8" s="10" t="s">
        <v>19</v>
      </c>
      <c r="W8" s="11" t="s">
        <v>19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19</v>
      </c>
      <c r="AD8" t="s">
        <v>6</v>
      </c>
      <c r="AE8" t="s">
        <v>117</v>
      </c>
      <c r="AF8" t="s">
        <v>86</v>
      </c>
      <c r="AG8" t="s">
        <v>73</v>
      </c>
      <c r="AH8" t="s">
        <v>19</v>
      </c>
    </row>
    <row r="9" ht="14.25" customHeight="1" spans="1:34">
      <c r="A9" s="4" t="s">
        <v>138</v>
      </c>
      <c r="B9" s="4" t="s">
        <v>139</v>
      </c>
      <c r="C9" s="4" t="s">
        <v>72</v>
      </c>
      <c r="D9" s="4" t="s">
        <v>73</v>
      </c>
      <c r="E9" s="4" t="s">
        <v>74</v>
      </c>
      <c r="F9" s="4" t="s">
        <v>73</v>
      </c>
      <c r="G9" s="4" t="s">
        <v>140</v>
      </c>
      <c r="H9" s="8" t="s">
        <v>141</v>
      </c>
      <c r="I9" s="8" t="s">
        <v>77</v>
      </c>
      <c r="J9" s="8" t="s">
        <v>2</v>
      </c>
      <c r="K9" s="8" t="s">
        <v>142</v>
      </c>
      <c r="L9" s="8">
        <v>1</v>
      </c>
      <c r="M9" s="8">
        <v>2</v>
      </c>
      <c r="N9" s="8" t="s">
        <v>143</v>
      </c>
      <c r="O9" s="8" t="s">
        <v>102</v>
      </c>
      <c r="P9" s="8" t="s">
        <v>104</v>
      </c>
      <c r="Q9" s="8"/>
      <c r="R9" s="10" t="s">
        <v>144</v>
      </c>
      <c r="S9" s="11" t="s">
        <v>19</v>
      </c>
      <c r="T9" s="8"/>
      <c r="U9" s="10" t="s">
        <v>19</v>
      </c>
      <c r="V9" s="10" t="s">
        <v>144</v>
      </c>
      <c r="W9" s="11" t="s">
        <v>145</v>
      </c>
      <c r="X9" s="11" t="s">
        <v>19</v>
      </c>
      <c r="Y9" s="10" t="s">
        <v>19</v>
      </c>
      <c r="Z9" s="11" t="s">
        <v>19</v>
      </c>
      <c r="AA9" s="13" t="s">
        <v>19</v>
      </c>
      <c r="AB9" t="s">
        <v>19</v>
      </c>
      <c r="AC9" t="s">
        <v>146</v>
      </c>
      <c r="AD9" t="s">
        <v>6</v>
      </c>
      <c r="AE9" t="s">
        <v>147</v>
      </c>
      <c r="AF9" t="s">
        <v>86</v>
      </c>
      <c r="AG9" t="s">
        <v>73</v>
      </c>
      <c r="AH9" t="s">
        <v>19</v>
      </c>
    </row>
    <row r="10" ht="14.25" customHeight="1" spans="1:34">
      <c r="A10" s="4" t="s">
        <v>148</v>
      </c>
      <c r="B10" s="4" t="s">
        <v>149</v>
      </c>
      <c r="C10" s="4" t="s">
        <v>72</v>
      </c>
      <c r="D10" s="4" t="s">
        <v>73</v>
      </c>
      <c r="E10" s="4" t="s">
        <v>74</v>
      </c>
      <c r="F10" s="4" t="s">
        <v>73</v>
      </c>
      <c r="G10" s="4" t="s">
        <v>150</v>
      </c>
      <c r="H10" s="8" t="s">
        <v>151</v>
      </c>
      <c r="I10" s="8" t="s">
        <v>77</v>
      </c>
      <c r="J10" s="8" t="s">
        <v>2</v>
      </c>
      <c r="K10" s="8" t="s">
        <v>152</v>
      </c>
      <c r="L10" s="8">
        <v>1</v>
      </c>
      <c r="M10" s="8">
        <v>2</v>
      </c>
      <c r="N10" s="8" t="s">
        <v>153</v>
      </c>
      <c r="O10" s="8" t="s">
        <v>103</v>
      </c>
      <c r="P10" s="8" t="s">
        <v>154</v>
      </c>
      <c r="Q10" s="8"/>
      <c r="R10" s="10" t="s">
        <v>155</v>
      </c>
      <c r="S10" s="11" t="s">
        <v>19</v>
      </c>
      <c r="T10" s="8"/>
      <c r="U10" s="10" t="s">
        <v>19</v>
      </c>
      <c r="V10" s="10" t="s">
        <v>155</v>
      </c>
      <c r="W10" s="11" t="s">
        <v>156</v>
      </c>
      <c r="X10" s="11" t="s">
        <v>19</v>
      </c>
      <c r="Y10" s="10" t="s">
        <v>19</v>
      </c>
      <c r="Z10" s="11" t="s">
        <v>19</v>
      </c>
      <c r="AA10" s="13" t="s">
        <v>19</v>
      </c>
      <c r="AB10" t="s">
        <v>19</v>
      </c>
      <c r="AC10" t="s">
        <v>157</v>
      </c>
      <c r="AD10" t="s">
        <v>6</v>
      </c>
      <c r="AE10" t="s">
        <v>158</v>
      </c>
      <c r="AF10" t="s">
        <v>86</v>
      </c>
      <c r="AG10" t="s">
        <v>73</v>
      </c>
      <c r="AH10" t="s">
        <v>19</v>
      </c>
    </row>
    <row r="11" ht="14.25" customHeight="1" spans="1:34">
      <c r="A11" s="4" t="s">
        <v>159</v>
      </c>
      <c r="B11" s="4" t="s">
        <v>160</v>
      </c>
      <c r="C11" s="4" t="s">
        <v>72</v>
      </c>
      <c r="D11" s="4" t="s">
        <v>73</v>
      </c>
      <c r="E11" s="4" t="s">
        <v>74</v>
      </c>
      <c r="F11" s="4" t="s">
        <v>73</v>
      </c>
      <c r="G11" s="4" t="s">
        <v>161</v>
      </c>
      <c r="H11" s="8" t="s">
        <v>162</v>
      </c>
      <c r="I11" s="8" t="s">
        <v>77</v>
      </c>
      <c r="J11" s="8" t="s">
        <v>2</v>
      </c>
      <c r="K11" s="8" t="s">
        <v>163</v>
      </c>
      <c r="L11" s="8">
        <v>1</v>
      </c>
      <c r="M11" s="8">
        <v>5</v>
      </c>
      <c r="N11" s="8" t="s">
        <v>79</v>
      </c>
      <c r="O11" s="8" t="s">
        <v>81</v>
      </c>
      <c r="P11" s="8" t="s">
        <v>154</v>
      </c>
      <c r="Q11" s="8"/>
      <c r="R11" s="10" t="s">
        <v>164</v>
      </c>
      <c r="S11" s="11" t="s">
        <v>19</v>
      </c>
      <c r="T11" s="8"/>
      <c r="U11" s="10" t="s">
        <v>19</v>
      </c>
      <c r="V11" s="10" t="s">
        <v>164</v>
      </c>
      <c r="W11" s="11" t="s">
        <v>165</v>
      </c>
      <c r="X11" s="11" t="s">
        <v>19</v>
      </c>
      <c r="Y11" s="10" t="s">
        <v>19</v>
      </c>
      <c r="Z11" s="11" t="s">
        <v>19</v>
      </c>
      <c r="AA11" s="13" t="s">
        <v>19</v>
      </c>
      <c r="AB11" t="s">
        <v>19</v>
      </c>
      <c r="AC11" t="s">
        <v>166</v>
      </c>
      <c r="AD11" t="s">
        <v>6</v>
      </c>
      <c r="AE11" t="s">
        <v>167</v>
      </c>
      <c r="AF11" t="s">
        <v>86</v>
      </c>
      <c r="AG11" t="s">
        <v>73</v>
      </c>
      <c r="AH11" t="s">
        <v>19</v>
      </c>
    </row>
    <row r="12" ht="14.25" customHeight="1" spans="1:34">
      <c r="A12" s="4" t="s">
        <v>168</v>
      </c>
      <c r="B12" s="4" t="s">
        <v>169</v>
      </c>
      <c r="C12" s="4" t="s">
        <v>72</v>
      </c>
      <c r="D12" s="4" t="s">
        <v>73</v>
      </c>
      <c r="E12" s="4" t="s">
        <v>74</v>
      </c>
      <c r="F12" s="4" t="s">
        <v>73</v>
      </c>
      <c r="G12" s="4" t="s">
        <v>99</v>
      </c>
      <c r="H12" s="8" t="s">
        <v>100</v>
      </c>
      <c r="I12" s="8" t="s">
        <v>77</v>
      </c>
      <c r="J12" s="8" t="s">
        <v>2</v>
      </c>
      <c r="K12" s="8" t="s">
        <v>101</v>
      </c>
      <c r="L12" s="8">
        <v>2</v>
      </c>
      <c r="M12" s="8">
        <v>1</v>
      </c>
      <c r="N12" s="8" t="s">
        <v>104</v>
      </c>
      <c r="O12" s="8" t="s">
        <v>104</v>
      </c>
      <c r="P12" s="8" t="s">
        <v>154</v>
      </c>
      <c r="Q12" s="8"/>
      <c r="R12" s="10" t="s">
        <v>116</v>
      </c>
      <c r="S12" s="11" t="s">
        <v>19</v>
      </c>
      <c r="T12" s="8"/>
      <c r="U12" s="10" t="s">
        <v>19</v>
      </c>
      <c r="V12" s="10" t="s">
        <v>116</v>
      </c>
      <c r="W12" s="11" t="s">
        <v>170</v>
      </c>
      <c r="X12" s="11" t="s">
        <v>19</v>
      </c>
      <c r="Y12" s="10" t="s">
        <v>19</v>
      </c>
      <c r="Z12" s="11" t="s">
        <v>19</v>
      </c>
      <c r="AA12" s="13" t="s">
        <v>19</v>
      </c>
      <c r="AB12" t="s">
        <v>19</v>
      </c>
      <c r="AC12" t="s">
        <v>171</v>
      </c>
      <c r="AD12" t="s">
        <v>6</v>
      </c>
      <c r="AE12" t="s">
        <v>131</v>
      </c>
      <c r="AF12" t="s">
        <v>86</v>
      </c>
      <c r="AG12" t="s">
        <v>73</v>
      </c>
      <c r="AH12" t="s">
        <v>19</v>
      </c>
    </row>
    <row r="13" ht="14.25" customHeight="1" spans="1:34">
      <c r="A13" s="4" t="s">
        <v>172</v>
      </c>
      <c r="B13" s="4" t="s">
        <v>173</v>
      </c>
      <c r="C13" s="4" t="s">
        <v>72</v>
      </c>
      <c r="D13" s="4" t="s">
        <v>73</v>
      </c>
      <c r="E13" s="4" t="s">
        <v>74</v>
      </c>
      <c r="F13" s="4" t="s">
        <v>73</v>
      </c>
      <c r="G13" s="4" t="s">
        <v>174</v>
      </c>
      <c r="H13" s="8" t="s">
        <v>175</v>
      </c>
      <c r="I13" s="8" t="s">
        <v>77</v>
      </c>
      <c r="J13" s="8" t="s">
        <v>2</v>
      </c>
      <c r="K13" s="8" t="s">
        <v>176</v>
      </c>
      <c r="L13" s="8">
        <v>1</v>
      </c>
      <c r="M13" s="8">
        <v>1</v>
      </c>
      <c r="N13" s="8" t="s">
        <v>104</v>
      </c>
      <c r="O13" s="8" t="s">
        <v>104</v>
      </c>
      <c r="P13" s="8" t="s">
        <v>154</v>
      </c>
      <c r="Q13" s="8"/>
      <c r="R13" s="10" t="s">
        <v>177</v>
      </c>
      <c r="S13" s="11" t="s">
        <v>19</v>
      </c>
      <c r="T13" s="8"/>
      <c r="U13" s="10" t="s">
        <v>19</v>
      </c>
      <c r="V13" s="10" t="s">
        <v>177</v>
      </c>
      <c r="W13" s="11" t="s">
        <v>178</v>
      </c>
      <c r="X13" s="11" t="s">
        <v>19</v>
      </c>
      <c r="Y13" s="10" t="s">
        <v>19</v>
      </c>
      <c r="Z13" s="11" t="s">
        <v>19</v>
      </c>
      <c r="AA13" s="13" t="s">
        <v>19</v>
      </c>
      <c r="AB13" t="s">
        <v>19</v>
      </c>
      <c r="AC13" t="s">
        <v>179</v>
      </c>
      <c r="AD13" t="s">
        <v>6</v>
      </c>
      <c r="AE13" t="s">
        <v>180</v>
      </c>
      <c r="AF13" t="s">
        <v>86</v>
      </c>
      <c r="AG13" t="s">
        <v>73</v>
      </c>
      <c r="AH13" t="s">
        <v>19</v>
      </c>
    </row>
    <row r="14" ht="14.25" customHeight="1" spans="1:34">
      <c r="A14" s="4" t="s">
        <v>181</v>
      </c>
      <c r="B14" s="4" t="s">
        <v>182</v>
      </c>
      <c r="C14" s="4" t="s">
        <v>72</v>
      </c>
      <c r="D14" s="4" t="s">
        <v>73</v>
      </c>
      <c r="E14" s="4" t="s">
        <v>74</v>
      </c>
      <c r="F14" s="4" t="s">
        <v>73</v>
      </c>
      <c r="G14" s="4" t="s">
        <v>183</v>
      </c>
      <c r="H14" s="8" t="s">
        <v>184</v>
      </c>
      <c r="I14" s="8" t="s">
        <v>77</v>
      </c>
      <c r="J14" s="8" t="s">
        <v>2</v>
      </c>
      <c r="K14" s="8" t="s">
        <v>185</v>
      </c>
      <c r="L14" s="8">
        <v>1</v>
      </c>
      <c r="M14" s="8">
        <v>7</v>
      </c>
      <c r="N14" s="8" t="s">
        <v>186</v>
      </c>
      <c r="O14" s="8" t="s">
        <v>80</v>
      </c>
      <c r="P14" s="8" t="s">
        <v>135</v>
      </c>
      <c r="Q14" s="8"/>
      <c r="R14" s="10" t="s">
        <v>146</v>
      </c>
      <c r="S14" s="11" t="s">
        <v>19</v>
      </c>
      <c r="T14" s="8"/>
      <c r="U14" s="10" t="s">
        <v>19</v>
      </c>
      <c r="V14" s="10" t="s">
        <v>146</v>
      </c>
      <c r="W14" s="11" t="s">
        <v>187</v>
      </c>
      <c r="X14" s="11" t="s">
        <v>19</v>
      </c>
      <c r="Y14" s="10" t="s">
        <v>19</v>
      </c>
      <c r="Z14" s="11" t="s">
        <v>19</v>
      </c>
      <c r="AA14" s="13" t="s">
        <v>19</v>
      </c>
      <c r="AB14" t="s">
        <v>19</v>
      </c>
      <c r="AC14" t="s">
        <v>188</v>
      </c>
      <c r="AD14" t="s">
        <v>6</v>
      </c>
      <c r="AE14" t="s">
        <v>189</v>
      </c>
      <c r="AF14" t="s">
        <v>86</v>
      </c>
      <c r="AG14" t="s">
        <v>73</v>
      </c>
      <c r="AH14" t="s">
        <v>19</v>
      </c>
    </row>
    <row r="15" ht="14.25" customHeight="1" spans="1:34">
      <c r="A15" s="4" t="s">
        <v>190</v>
      </c>
      <c r="B15" s="4" t="s">
        <v>191</v>
      </c>
      <c r="C15" s="4" t="s">
        <v>72</v>
      </c>
      <c r="D15" s="4" t="s">
        <v>73</v>
      </c>
      <c r="E15" s="4" t="s">
        <v>74</v>
      </c>
      <c r="F15" s="4" t="s">
        <v>73</v>
      </c>
      <c r="G15" s="4" t="s">
        <v>192</v>
      </c>
      <c r="H15" s="8" t="s">
        <v>193</v>
      </c>
      <c r="I15" s="8" t="s">
        <v>77</v>
      </c>
      <c r="J15" s="8" t="s">
        <v>2</v>
      </c>
      <c r="K15" s="8" t="s">
        <v>194</v>
      </c>
      <c r="L15" s="8">
        <v>1</v>
      </c>
      <c r="M15" s="8">
        <v>2</v>
      </c>
      <c r="N15" s="8" t="s">
        <v>195</v>
      </c>
      <c r="O15" s="8" t="s">
        <v>104</v>
      </c>
      <c r="P15" s="8" t="s">
        <v>135</v>
      </c>
      <c r="Q15" s="8"/>
      <c r="R15" s="10" t="s">
        <v>196</v>
      </c>
      <c r="S15" s="11" t="s">
        <v>19</v>
      </c>
      <c r="T15" s="8"/>
      <c r="U15" s="10" t="s">
        <v>19</v>
      </c>
      <c r="V15" s="10" t="s">
        <v>196</v>
      </c>
      <c r="W15" s="11" t="s">
        <v>197</v>
      </c>
      <c r="X15" s="11" t="s">
        <v>19</v>
      </c>
      <c r="Y15" s="10" t="s">
        <v>19</v>
      </c>
      <c r="Z15" s="11" t="s">
        <v>19</v>
      </c>
      <c r="AA15" s="13" t="s">
        <v>19</v>
      </c>
      <c r="AB15" t="s">
        <v>19</v>
      </c>
      <c r="AC15" t="s">
        <v>198</v>
      </c>
      <c r="AD15" t="s">
        <v>6</v>
      </c>
      <c r="AE15" t="s">
        <v>199</v>
      </c>
      <c r="AF15" t="s">
        <v>86</v>
      </c>
      <c r="AG15" t="s">
        <v>73</v>
      </c>
      <c r="AH15" t="s">
        <v>19</v>
      </c>
    </row>
    <row r="16" customHeight="1" spans="1:32">
      <c r="A16" s="9" t="s">
        <v>200</v>
      </c>
      <c r="B16" s="9"/>
      <c r="C16" s="9" t="s">
        <v>201</v>
      </c>
      <c r="D16" s="9"/>
      <c r="E16" s="9"/>
      <c r="F16" s="9"/>
      <c r="G16" s="9" t="s">
        <v>201</v>
      </c>
      <c r="H16" s="9" t="s">
        <v>201</v>
      </c>
      <c r="I16" s="9" t="s">
        <v>201</v>
      </c>
      <c r="J16" s="9" t="s">
        <v>201</v>
      </c>
      <c r="K16" s="9" t="s">
        <v>201</v>
      </c>
      <c r="L16" s="9" t="s">
        <v>201</v>
      </c>
      <c r="M16" s="9" t="s">
        <v>201</v>
      </c>
      <c r="N16" s="9" t="s">
        <v>201</v>
      </c>
      <c r="O16" s="9" t="s">
        <v>201</v>
      </c>
      <c r="P16" s="9" t="s">
        <v>201</v>
      </c>
      <c r="Q16" s="9"/>
      <c r="R16" s="12" t="s">
        <v>20</v>
      </c>
      <c r="S16" s="12" t="s">
        <v>21</v>
      </c>
      <c r="T16" s="9" t="s">
        <v>201</v>
      </c>
      <c r="U16" s="12"/>
      <c r="V16" s="12" t="s">
        <v>202</v>
      </c>
      <c r="W16" s="12" t="s">
        <v>22</v>
      </c>
      <c r="X16" s="12"/>
      <c r="Y16" s="12"/>
      <c r="Z16" s="12"/>
      <c r="AA16" s="9"/>
      <c r="AB16" s="12"/>
      <c r="AC16" s="9"/>
      <c r="AD16" s="9" t="s">
        <v>201</v>
      </c>
      <c r="AE16" s="9"/>
      <c r="AF16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3" t="s">
        <v>203</v>
      </c>
      <c r="B1" s="3" t="s">
        <v>204</v>
      </c>
      <c r="C1" s="3" t="s">
        <v>48</v>
      </c>
      <c r="D1" s="3" t="s">
        <v>49</v>
      </c>
      <c r="E1" s="3" t="s">
        <v>44</v>
      </c>
      <c r="F1" s="3" t="s">
        <v>45</v>
      </c>
      <c r="G1" s="3" t="s">
        <v>205</v>
      </c>
      <c r="H1" s="3" t="s">
        <v>206</v>
      </c>
      <c r="I1" s="3" t="s">
        <v>13</v>
      </c>
      <c r="J1" s="3" t="s">
        <v>17</v>
      </c>
      <c r="K1" s="3" t="s">
        <v>18</v>
      </c>
      <c r="L1" s="7" t="s">
        <v>207</v>
      </c>
      <c r="M1" s="3" t="s">
        <v>208</v>
      </c>
      <c r="N1" s="3" t="s">
        <v>209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3" t="s">
        <v>41</v>
      </c>
      <c r="B1" s="3" t="s">
        <v>42</v>
      </c>
      <c r="C1" s="3" t="s">
        <v>53</v>
      </c>
      <c r="D1" s="3" t="s">
        <v>54</v>
      </c>
      <c r="E1" s="3" t="s">
        <v>55</v>
      </c>
      <c r="F1" s="3" t="s">
        <v>210</v>
      </c>
      <c r="G1" s="3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0"/>
  <sheetViews>
    <sheetView tabSelected="1" workbookViewId="0">
      <selection activeCell="F23" sqref="F23"/>
    </sheetView>
  </sheetViews>
  <sheetFormatPr defaultColWidth="9.14285714285714" defaultRowHeight="12.75"/>
  <cols>
    <col min="1" max="1" width="14.7142857142857" customWidth="1"/>
    <col min="2" max="2" width="13.2857142857143" customWidth="1"/>
  </cols>
  <sheetData>
    <row r="1" spans="1:11">
      <c r="A1" s="3" t="s">
        <v>41</v>
      </c>
      <c r="B1" s="3" t="s">
        <v>18</v>
      </c>
      <c r="K1" t="s">
        <v>211</v>
      </c>
    </row>
    <row r="2" ht="14.25" customHeight="1" spans="1:11">
      <c r="A2" s="42" t="s">
        <v>70</v>
      </c>
      <c r="B2" s="5">
        <v>188</v>
      </c>
      <c r="C2" t="str">
        <f>VLOOKUP(A2,HOP!A:H,8,0)</f>
        <v>188.00</v>
      </c>
      <c r="D2" t="str">
        <f>VLOOKUP(A2,HOP!A:B,2,0)</f>
        <v>2013356</v>
      </c>
      <c r="E2">
        <f>B2-C2</f>
        <v>0</v>
      </c>
      <c r="K2" t="str">
        <f>$K$1&amp;D2</f>
        <v>,2013356</v>
      </c>
    </row>
    <row r="3" ht="14.25" customHeight="1" spans="1:11">
      <c r="A3" s="4" t="s">
        <v>87</v>
      </c>
      <c r="B3" s="5">
        <v>447</v>
      </c>
      <c r="C3" t="str">
        <f>VLOOKUP(A3,HOP!A:H,8,0)</f>
        <v>447.00</v>
      </c>
      <c r="D3" t="str">
        <f>VLOOKUP(A3,HOP!A:B,2,0)</f>
        <v>2018719</v>
      </c>
      <c r="E3">
        <f t="shared" ref="E3:E15" si="0">B3-C3</f>
        <v>0</v>
      </c>
      <c r="K3" t="str">
        <f t="shared" ref="K3:K15" si="1">$K$1&amp;D3</f>
        <v>,2018719</v>
      </c>
    </row>
    <row r="4" ht="14.25" hidden="1" customHeight="1" spans="1:11">
      <c r="A4" s="42" t="s">
        <v>97</v>
      </c>
      <c r="B4" s="5">
        <v>0</v>
      </c>
      <c r="C4">
        <v>0</v>
      </c>
      <c r="D4">
        <v>2021802</v>
      </c>
      <c r="E4">
        <f t="shared" si="0"/>
        <v>0</v>
      </c>
      <c r="K4" t="str">
        <f t="shared" si="1"/>
        <v>,2021802</v>
      </c>
    </row>
    <row r="5" ht="14.25" customHeight="1" spans="1:11">
      <c r="A5" s="4" t="s">
        <v>108</v>
      </c>
      <c r="B5" s="5">
        <v>584</v>
      </c>
      <c r="C5" t="str">
        <f>VLOOKUP(A5,HOP!A:H,8,0)</f>
        <v>584.00</v>
      </c>
      <c r="D5" t="str">
        <f>VLOOKUP(A5,HOP!A:B,2,0)</f>
        <v>1997063</v>
      </c>
      <c r="E5">
        <f t="shared" si="0"/>
        <v>0</v>
      </c>
      <c r="K5" t="str">
        <f t="shared" si="1"/>
        <v>,1997063</v>
      </c>
    </row>
    <row r="6" ht="14.25" customHeight="1" spans="1:11">
      <c r="A6" s="4" t="s">
        <v>118</v>
      </c>
      <c r="B6" s="5">
        <v>567</v>
      </c>
      <c r="C6" t="str">
        <f>VLOOKUP(A6,HOP!A:H,8,0)</f>
        <v>567.00</v>
      </c>
      <c r="D6" t="str">
        <f>VLOOKUP(A6,HOP!A:B,2,0)</f>
        <v>2020197</v>
      </c>
      <c r="E6">
        <f t="shared" si="0"/>
        <v>0</v>
      </c>
      <c r="K6" t="str">
        <f t="shared" si="1"/>
        <v>,2020197</v>
      </c>
    </row>
    <row r="7" ht="14.25" customHeight="1" spans="1:11">
      <c r="A7" s="4" t="s">
        <v>127</v>
      </c>
      <c r="B7" s="5">
        <v>528</v>
      </c>
      <c r="C7" t="str">
        <f>VLOOKUP(A7,HOP!A:H,8,0)</f>
        <v>528.00</v>
      </c>
      <c r="D7" t="str">
        <f>VLOOKUP(A7,HOP!A:B,2,0)</f>
        <v>2021841</v>
      </c>
      <c r="E7">
        <f t="shared" si="0"/>
        <v>0</v>
      </c>
      <c r="K7" t="str">
        <f t="shared" si="1"/>
        <v>,2021841</v>
      </c>
    </row>
    <row r="8" ht="14.25" hidden="1" customHeight="1" spans="1:11">
      <c r="A8" s="42" t="s">
        <v>132</v>
      </c>
      <c r="B8" s="5">
        <v>0</v>
      </c>
      <c r="C8">
        <v>0</v>
      </c>
      <c r="D8">
        <v>2024786</v>
      </c>
      <c r="E8">
        <f t="shared" si="0"/>
        <v>0</v>
      </c>
      <c r="K8" t="str">
        <f t="shared" si="1"/>
        <v>,2024786</v>
      </c>
    </row>
    <row r="9" ht="14.25" customHeight="1" spans="1:11">
      <c r="A9" s="4" t="s">
        <v>138</v>
      </c>
      <c r="B9" s="5">
        <v>1288</v>
      </c>
      <c r="C9" t="str">
        <f>VLOOKUP(A9,HOP!A:H,8,0)</f>
        <v>1288.00</v>
      </c>
      <c r="D9" t="str">
        <f>VLOOKUP(A9,HOP!A:B,2,0)</f>
        <v>2010080</v>
      </c>
      <c r="E9">
        <f t="shared" si="0"/>
        <v>0</v>
      </c>
      <c r="K9" t="str">
        <f t="shared" si="1"/>
        <v>,2010080</v>
      </c>
    </row>
    <row r="10" ht="14.25" customHeight="1" spans="1:11">
      <c r="A10" s="4" t="s">
        <v>148</v>
      </c>
      <c r="B10" s="5">
        <v>1422</v>
      </c>
      <c r="C10" t="str">
        <f>VLOOKUP(A10,HOP!A:H,8,0)</f>
        <v>1422.00</v>
      </c>
      <c r="D10" t="str">
        <f>VLOOKUP(A10,HOP!A:B,2,0)</f>
        <v>2003407</v>
      </c>
      <c r="E10">
        <f t="shared" si="0"/>
        <v>0</v>
      </c>
      <c r="K10" t="str">
        <f t="shared" si="1"/>
        <v>,2003407</v>
      </c>
    </row>
    <row r="11" ht="14.25" customHeight="1" spans="1:11">
      <c r="A11" s="4" t="s">
        <v>159</v>
      </c>
      <c r="B11" s="5">
        <v>2765</v>
      </c>
      <c r="C11" t="str">
        <f>VLOOKUP(A11,HOP!A:H,8,0)</f>
        <v>2765.00</v>
      </c>
      <c r="D11" t="str">
        <f>VLOOKUP(A11,HOP!A:B,2,0)</f>
        <v>2013699</v>
      </c>
      <c r="E11">
        <f t="shared" si="0"/>
        <v>0</v>
      </c>
      <c r="K11" t="str">
        <f t="shared" si="1"/>
        <v>,2013699</v>
      </c>
    </row>
    <row r="12" ht="14.25" customHeight="1" spans="1:11">
      <c r="A12" s="4" t="s">
        <v>168</v>
      </c>
      <c r="B12" s="5">
        <v>522</v>
      </c>
      <c r="C12" t="str">
        <f>VLOOKUP(A12,HOP!A:H,8,0)</f>
        <v>522.00</v>
      </c>
      <c r="D12" t="str">
        <f>VLOOKUP(A12,HOP!A:B,2,0)</f>
        <v>2024426</v>
      </c>
      <c r="E12">
        <f t="shared" si="0"/>
        <v>0</v>
      </c>
      <c r="K12" t="str">
        <f t="shared" si="1"/>
        <v>,2024426</v>
      </c>
    </row>
    <row r="13" ht="14.25" customHeight="1" spans="1:11">
      <c r="A13" s="4" t="s">
        <v>172</v>
      </c>
      <c r="B13" s="5">
        <v>637</v>
      </c>
      <c r="C13" t="str">
        <f>VLOOKUP(A13,HOP!A:H,8,0)</f>
        <v>637.00</v>
      </c>
      <c r="D13" t="str">
        <f>VLOOKUP(A13,HOP!A:B,2,0)</f>
        <v>2025123</v>
      </c>
      <c r="E13">
        <f t="shared" si="0"/>
        <v>0</v>
      </c>
      <c r="K13" t="str">
        <f t="shared" si="1"/>
        <v>,2025123</v>
      </c>
    </row>
    <row r="14" ht="14.25" customHeight="1" spans="1:11">
      <c r="A14" s="4" t="s">
        <v>181</v>
      </c>
      <c r="B14" s="5">
        <v>1183</v>
      </c>
      <c r="C14" t="str">
        <f>VLOOKUP(A14,HOP!A:H,8,0)</f>
        <v>1183.00</v>
      </c>
      <c r="D14" t="str">
        <f>VLOOKUP(A14,HOP!A:B,2,0)</f>
        <v>2007172</v>
      </c>
      <c r="E14">
        <f t="shared" si="0"/>
        <v>0</v>
      </c>
      <c r="K14" t="str">
        <f t="shared" si="1"/>
        <v>,2007172</v>
      </c>
    </row>
    <row r="15" ht="14.25" customHeight="1" spans="1:11">
      <c r="A15" s="4" t="s">
        <v>190</v>
      </c>
      <c r="B15" s="5">
        <v>4954</v>
      </c>
      <c r="C15" t="str">
        <f>VLOOKUP(A15,HOP!A:H,8,0)</f>
        <v>4954.00</v>
      </c>
      <c r="D15" t="str">
        <f>VLOOKUP(A15,HOP!A:B,2,0)</f>
        <v>2009075</v>
      </c>
      <c r="E15">
        <f t="shared" si="0"/>
        <v>0</v>
      </c>
      <c r="K15" t="str">
        <f t="shared" si="1"/>
        <v>,2009075</v>
      </c>
    </row>
    <row r="17" spans="2:2">
      <c r="B17">
        <f>SUM(B2:B16)</f>
        <v>15085</v>
      </c>
    </row>
    <row r="19" spans="1:1">
      <c r="A19" t="s">
        <v>212</v>
      </c>
    </row>
    <row r="20" spans="1:1">
      <c r="A20" s="6" t="s">
        <v>213</v>
      </c>
    </row>
  </sheetData>
  <autoFilter ref="A1:AF15">
    <filterColumn colId="1">
      <filters>
        <filter val="188.00"/>
        <filter val="447.00"/>
        <filter val="522.00"/>
        <filter val="528.00"/>
        <filter val="567.00"/>
        <filter val="584.00"/>
        <filter val="637.00"/>
        <filter val="1,183.00"/>
        <filter val="1,288.00"/>
        <filter val="1,422.00"/>
        <filter val="2,765.00"/>
        <filter val="4,954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214</v>
      </c>
      <c r="B1" s="2" t="s">
        <v>215</v>
      </c>
      <c r="C1" s="2" t="s">
        <v>47</v>
      </c>
      <c r="D1" s="2" t="s">
        <v>216</v>
      </c>
      <c r="E1" s="2" t="s">
        <v>54</v>
      </c>
      <c r="F1" s="2" t="s">
        <v>217</v>
      </c>
      <c r="G1" s="2" t="s">
        <v>64</v>
      </c>
      <c r="H1" s="2" t="s">
        <v>218</v>
      </c>
      <c r="I1" s="2" t="s">
        <v>219</v>
      </c>
      <c r="J1" s="2" t="s">
        <v>220</v>
      </c>
      <c r="K1" s="2" t="s">
        <v>53</v>
      </c>
    </row>
    <row r="2" s="1" customFormat="1" ht="20" customHeight="1" spans="1:11">
      <c r="A2" s="2" t="s">
        <v>172</v>
      </c>
      <c r="B2" s="2" t="s">
        <v>173</v>
      </c>
      <c r="C2" s="2" t="s">
        <v>175</v>
      </c>
      <c r="D2" s="2" t="s">
        <v>221</v>
      </c>
      <c r="E2" s="2" t="s">
        <v>104</v>
      </c>
      <c r="F2" s="2" t="s">
        <v>154</v>
      </c>
      <c r="G2" s="2" t="s">
        <v>222</v>
      </c>
      <c r="H2" s="2" t="s">
        <v>223</v>
      </c>
      <c r="I2" s="2" t="s">
        <v>224</v>
      </c>
      <c r="J2" s="2" t="s">
        <v>225</v>
      </c>
      <c r="K2" s="2" t="s">
        <v>226</v>
      </c>
    </row>
    <row r="3" s="1" customFormat="1" ht="20" customHeight="1" spans="1:11">
      <c r="A3" s="2" t="s">
        <v>168</v>
      </c>
      <c r="B3" s="2" t="s">
        <v>169</v>
      </c>
      <c r="C3" s="2" t="s">
        <v>227</v>
      </c>
      <c r="D3" s="2" t="s">
        <v>228</v>
      </c>
      <c r="E3" s="2" t="s">
        <v>104</v>
      </c>
      <c r="F3" s="2" t="s">
        <v>154</v>
      </c>
      <c r="G3" s="2" t="s">
        <v>222</v>
      </c>
      <c r="H3" s="2" t="s">
        <v>229</v>
      </c>
      <c r="I3" s="2" t="s">
        <v>230</v>
      </c>
      <c r="J3" s="2" t="s">
        <v>231</v>
      </c>
      <c r="K3" s="2" t="s">
        <v>232</v>
      </c>
    </row>
    <row r="4" s="1" customFormat="1" ht="20" customHeight="1" spans="1:11">
      <c r="A4" s="2" t="s">
        <v>127</v>
      </c>
      <c r="B4" s="2" t="s">
        <v>128</v>
      </c>
      <c r="C4" s="2" t="s">
        <v>227</v>
      </c>
      <c r="D4" s="2" t="s">
        <v>228</v>
      </c>
      <c r="E4" s="2" t="s">
        <v>103</v>
      </c>
      <c r="F4" s="2" t="s">
        <v>104</v>
      </c>
      <c r="G4" s="2" t="s">
        <v>222</v>
      </c>
      <c r="H4" s="2" t="s">
        <v>233</v>
      </c>
      <c r="I4" s="2" t="s">
        <v>230</v>
      </c>
      <c r="J4" s="2" t="s">
        <v>231</v>
      </c>
      <c r="K4" s="2" t="s">
        <v>234</v>
      </c>
    </row>
    <row r="5" s="1" customFormat="1" ht="20" customHeight="1" spans="1:11">
      <c r="A5" s="2" t="s">
        <v>118</v>
      </c>
      <c r="B5" s="2" t="s">
        <v>119</v>
      </c>
      <c r="C5" s="2" t="s">
        <v>121</v>
      </c>
      <c r="D5" s="2" t="s">
        <v>235</v>
      </c>
      <c r="E5" s="2" t="s">
        <v>103</v>
      </c>
      <c r="F5" s="2" t="s">
        <v>104</v>
      </c>
      <c r="G5" s="2" t="s">
        <v>222</v>
      </c>
      <c r="H5" s="2" t="s">
        <v>236</v>
      </c>
      <c r="I5" s="2" t="s">
        <v>237</v>
      </c>
      <c r="J5" s="2" t="s">
        <v>238</v>
      </c>
      <c r="K5" s="2" t="s">
        <v>239</v>
      </c>
    </row>
    <row r="6" s="1" customFormat="1" ht="20" customHeight="1" spans="1:11">
      <c r="A6" s="2" t="s">
        <v>87</v>
      </c>
      <c r="B6" s="2" t="s">
        <v>88</v>
      </c>
      <c r="C6" s="2" t="s">
        <v>240</v>
      </c>
      <c r="D6" s="2" t="s">
        <v>241</v>
      </c>
      <c r="E6" s="2" t="s">
        <v>81</v>
      </c>
      <c r="F6" s="2" t="s">
        <v>92</v>
      </c>
      <c r="G6" s="2" t="s">
        <v>222</v>
      </c>
      <c r="H6" s="2" t="s">
        <v>242</v>
      </c>
      <c r="I6" s="2" t="s">
        <v>91</v>
      </c>
      <c r="J6" s="2" t="s">
        <v>243</v>
      </c>
      <c r="K6" s="2" t="s">
        <v>244</v>
      </c>
    </row>
    <row r="7" s="1" customFormat="1" ht="20" customHeight="1" spans="1:11">
      <c r="A7" s="2" t="s">
        <v>159</v>
      </c>
      <c r="B7" s="2" t="s">
        <v>160</v>
      </c>
      <c r="C7" s="2" t="s">
        <v>162</v>
      </c>
      <c r="D7" s="2" t="s">
        <v>245</v>
      </c>
      <c r="E7" s="2" t="s">
        <v>81</v>
      </c>
      <c r="F7" s="2" t="s">
        <v>154</v>
      </c>
      <c r="G7" s="2" t="s">
        <v>222</v>
      </c>
      <c r="H7" s="2" t="s">
        <v>246</v>
      </c>
      <c r="I7" s="2" t="s">
        <v>163</v>
      </c>
      <c r="J7" s="2" t="s">
        <v>247</v>
      </c>
      <c r="K7" s="2" t="s">
        <v>248</v>
      </c>
    </row>
    <row r="8" s="1" customFormat="1" ht="20" customHeight="1" spans="1:11">
      <c r="A8" s="2" t="s">
        <v>70</v>
      </c>
      <c r="B8" s="2" t="s">
        <v>71</v>
      </c>
      <c r="C8" s="2" t="s">
        <v>76</v>
      </c>
      <c r="D8" s="2" t="s">
        <v>249</v>
      </c>
      <c r="E8" s="2" t="s">
        <v>80</v>
      </c>
      <c r="F8" s="2" t="s">
        <v>81</v>
      </c>
      <c r="G8" s="2" t="s">
        <v>222</v>
      </c>
      <c r="H8" s="2" t="s">
        <v>250</v>
      </c>
      <c r="I8" s="2" t="s">
        <v>78</v>
      </c>
      <c r="J8" s="2" t="s">
        <v>251</v>
      </c>
      <c r="K8" s="2" t="s">
        <v>252</v>
      </c>
    </row>
    <row r="9" s="1" customFormat="1" ht="20" customHeight="1" spans="1:11">
      <c r="A9" s="2" t="s">
        <v>138</v>
      </c>
      <c r="B9" s="2" t="s">
        <v>139</v>
      </c>
      <c r="C9" s="2" t="s">
        <v>141</v>
      </c>
      <c r="D9" s="2" t="s">
        <v>253</v>
      </c>
      <c r="E9" s="2" t="s">
        <v>102</v>
      </c>
      <c r="F9" s="2" t="s">
        <v>104</v>
      </c>
      <c r="G9" s="2" t="s">
        <v>222</v>
      </c>
      <c r="H9" s="2" t="s">
        <v>254</v>
      </c>
      <c r="I9" s="2" t="s">
        <v>142</v>
      </c>
      <c r="J9" s="2" t="s">
        <v>255</v>
      </c>
      <c r="K9" s="2" t="s">
        <v>256</v>
      </c>
    </row>
    <row r="10" s="1" customFormat="1" ht="20" customHeight="1" spans="1:11">
      <c r="A10" s="2" t="s">
        <v>190</v>
      </c>
      <c r="B10" s="2" t="s">
        <v>191</v>
      </c>
      <c r="C10" s="2" t="s">
        <v>193</v>
      </c>
      <c r="D10" s="2" t="s">
        <v>257</v>
      </c>
      <c r="E10" s="2" t="s">
        <v>104</v>
      </c>
      <c r="F10" s="2" t="s">
        <v>135</v>
      </c>
      <c r="G10" s="2" t="s">
        <v>222</v>
      </c>
      <c r="H10" s="2" t="s">
        <v>258</v>
      </c>
      <c r="I10" s="2" t="s">
        <v>194</v>
      </c>
      <c r="J10" s="2" t="s">
        <v>259</v>
      </c>
      <c r="K10" s="2" t="s">
        <v>260</v>
      </c>
    </row>
    <row r="11" s="1" customFormat="1" ht="20" customHeight="1" spans="1:11">
      <c r="A11" s="2" t="s">
        <v>181</v>
      </c>
      <c r="B11" s="2" t="s">
        <v>182</v>
      </c>
      <c r="C11" s="2" t="s">
        <v>184</v>
      </c>
      <c r="D11" s="2" t="s">
        <v>261</v>
      </c>
      <c r="E11" s="2" t="s">
        <v>80</v>
      </c>
      <c r="F11" s="2" t="s">
        <v>135</v>
      </c>
      <c r="G11" s="2" t="s">
        <v>222</v>
      </c>
      <c r="H11" s="2" t="s">
        <v>262</v>
      </c>
      <c r="I11" s="2" t="s">
        <v>185</v>
      </c>
      <c r="J11" s="2" t="s">
        <v>263</v>
      </c>
      <c r="K11" s="2" t="s">
        <v>264</v>
      </c>
    </row>
    <row r="12" s="1" customFormat="1" ht="20" customHeight="1" spans="1:11">
      <c r="A12" s="2" t="s">
        <v>148</v>
      </c>
      <c r="B12" s="2" t="s">
        <v>149</v>
      </c>
      <c r="C12" s="2" t="s">
        <v>265</v>
      </c>
      <c r="D12" s="2" t="s">
        <v>266</v>
      </c>
      <c r="E12" s="2" t="s">
        <v>103</v>
      </c>
      <c r="F12" s="2" t="s">
        <v>154</v>
      </c>
      <c r="G12" s="2" t="s">
        <v>222</v>
      </c>
      <c r="H12" s="2" t="s">
        <v>267</v>
      </c>
      <c r="I12" s="2" t="s">
        <v>268</v>
      </c>
      <c r="J12" s="2" t="s">
        <v>269</v>
      </c>
      <c r="K12" s="2" t="s">
        <v>270</v>
      </c>
    </row>
    <row r="13" s="1" customFormat="1" ht="20" customHeight="1" spans="1:11">
      <c r="A13" s="2" t="s">
        <v>108</v>
      </c>
      <c r="B13" s="2" t="s">
        <v>109</v>
      </c>
      <c r="C13" s="2" t="s">
        <v>271</v>
      </c>
      <c r="D13" s="2" t="s">
        <v>272</v>
      </c>
      <c r="E13" s="2" t="s">
        <v>92</v>
      </c>
      <c r="F13" s="2" t="s">
        <v>102</v>
      </c>
      <c r="G13" s="2" t="s">
        <v>222</v>
      </c>
      <c r="H13" s="2" t="s">
        <v>273</v>
      </c>
      <c r="I13" s="2" t="s">
        <v>274</v>
      </c>
      <c r="J13" s="2" t="s">
        <v>275</v>
      </c>
      <c r="K13" s="2" t="s">
        <v>276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2021-03-23T14:47:57Z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