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<sst xmlns="http://schemas.openxmlformats.org/spreadsheetml/2006/main" count="268" uniqueCount="115">
  <si>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</si>
  <si>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</si>
  <si>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</si>
  <si>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</si>
  <si>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</si>
  <si>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</si>
  <si>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</si>
  <si>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</si>
  <si>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</si>
  <si>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</si>
  <si>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</si>
  <si>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</si>
  <si>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</si>
  <si>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</si>
  <si>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</si>
  <si>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</si>
  <si>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</si>
  <si>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</si>
  <si>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</si>
  <si>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</si>
  <si>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</si>
  <si>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</si>
  <si>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</si>
  <si>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</si>
  <si>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</si>
  <si>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</si>
  <si>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[深圳]深圳佳兆业万豪酒店(64180511)</t>
  </si>
  <si>
    <t>豪华园景大床房&lt;双人入住&gt;&lt;双早&gt;&lt;大床&gt;</t>
  </si>
  <si>
    <t>CNY</t>
  </si>
  <si>
    <t>陈从</t>
  </si>
  <si>
    <t>CA13744210330CNY</t>
  </si>
  <si>
    <t>未提现</t>
  </si>
  <si>
    <t>携程开票</t>
  </si>
  <si>
    <t>[成都]成都博舍(67690332)</t>
  </si>
  <si>
    <t>60平米双床开间&lt;双床&gt;(至少连住2晚及以上)&lt;特惠专享&gt;&lt;双人入住&gt;&lt;双早&gt;</t>
  </si>
  <si>
    <t>史若丁</t>
  </si>
  <si>
    <t>[澳门]澳门丽思卡尔顿酒店(The Ritz-Carlton Macau)(67089569)</t>
  </si>
  <si>
    <t>尊贵套房&lt;双人入住&gt;&lt;特价&gt;&lt;无早&gt;</t>
  </si>
  <si>
    <t>LUO/BIHUA,HUANG/ZIJIAN</t>
  </si>
  <si>
    <t>[梅州]梅州麓湖山酒店(62503407)</t>
  </si>
  <si>
    <t>公寓标准大床房&lt;双人入住&gt;&lt;今日特价 &gt;&lt;双早&gt;</t>
  </si>
  <si>
    <t>张文荣</t>
  </si>
  <si>
    <t>公寓标准双人房&lt;双人入住&gt;&lt;今日特价 &gt;&lt;双早&gt;</t>
  </si>
  <si>
    <t>[和平]和平热龙温泉度假村(69334770)</t>
  </si>
  <si>
    <t>标准双人房&lt;双人入住&gt;&lt;双早&gt;</t>
  </si>
  <si>
    <t>马中慧,李卫东,刘粤华,朱志良</t>
  </si>
  <si>
    <t>[上海]上海半岛酒店(65670331)</t>
  </si>
  <si>
    <t>豪华园景房&lt;双人入住&gt;&lt;双早&gt;&lt;大床&gt;</t>
  </si>
  <si>
    <t>曾凡伟</t>
  </si>
  <si>
    <t>[大理市]大理古城未迟清舍客栈(64242922)</t>
  </si>
  <si>
    <t>清舍简约双床房&lt;双人入住&gt;&lt;无早&gt;&lt;双床&gt;</t>
  </si>
  <si>
    <t>贺勇</t>
  </si>
  <si>
    <t>[大理市]大理漫湾大酒店(70541077)</t>
  </si>
  <si>
    <t>商贸楼标间(准三星)&lt;双人入住&gt;&lt;双早&gt;&lt;双床&gt;</t>
  </si>
  <si>
    <t>姚欣奇</t>
  </si>
  <si>
    <t>陈瑶</t>
  </si>
  <si>
    <t>商贸楼单间(准三星)&lt;双人入住&gt;&lt;双早&gt;&lt;大床&gt;</t>
  </si>
  <si>
    <t>张德梅</t>
  </si>
  <si>
    <t>[丽江]丽江大港旺宝国际饭店(70448344)</t>
  </si>
  <si>
    <t>豪华大床房&lt;双人入住&gt;&lt;双早&gt;&lt;特价大促销&gt;</t>
  </si>
  <si>
    <t>蒋贵妹</t>
  </si>
  <si>
    <t>方艺芬</t>
  </si>
  <si>
    <t>,</t>
  </si>
  <si>
    <t>202103141446540001</t>
  </si>
  <si>
    <t>SAAS热龙</t>
  </si>
  <si>
    <t>A210330093453459 HOP 12201.25元</t>
  </si>
  <si>
    <t>i210330093640 SAAS热龙 342元</t>
  </si>
  <si>
    <t>合计12543.25元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</si>
  <si>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</si>
  <si>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</si>
  <si>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</si>
  <si>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</si>
  <si>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</si>
  <si>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</si>
  <si>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</si>
  <si>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</si>
  <si>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</si>
  <si>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梅州麓湖山酒店</t>
  </si>
  <si>
    <t>2021-03-14</t>
  </si>
  <si>
    <t>2021-03-15</t>
  </si>
  <si>
    <t>RMB</t>
  </si>
  <si>
    <t>268.85</t>
  </si>
  <si>
    <t/>
  </si>
  <si>
    <t>2021/3/14 22:41:40</t>
  </si>
  <si>
    <t>丽江大港旺宝国际饭店</t>
  </si>
  <si>
    <t>390.00</t>
  </si>
  <si>
    <t>95010</t>
  </si>
  <si>
    <t>2021/3/14 21:28:44</t>
  </si>
  <si>
    <t>大理漫湾大酒店</t>
  </si>
  <si>
    <t>196.00</t>
  </si>
  <si>
    <t>2021/3/14 17:41:22</t>
  </si>
  <si>
    <t>2021/3/14 12:44:36</t>
  </si>
  <si>
    <t>大理古城未迟清舍客栈</t>
  </si>
  <si>
    <t>210.00</t>
  </si>
  <si>
    <t>2021/3/13 19:37:00</t>
  </si>
  <si>
    <t>上海半岛酒店</t>
  </si>
  <si>
    <t>2110.00</t>
  </si>
  <si>
    <t>2021/3/13 16:06:14</t>
  </si>
  <si>
    <t>和平热龙温泉度假村</t>
  </si>
  <si>
    <t>1368.00</t>
  </si>
  <si>
    <t>2021/3/13 13:49:34</t>
  </si>
  <si>
    <t>254.70</t>
  </si>
  <si>
    <t>2021/3/13 8:51:03</t>
  </si>
  <si>
    <t>2021/3/13 8:48:49</t>
  </si>
  <si>
    <t>澳门丽思卡尔顿酒店</t>
  </si>
  <si>
    <t>LUO BIHUA,HUANG ZIJIAN</t>
  </si>
  <si>
    <t>1425.00</t>
  </si>
  <si>
    <t>2021/3/12 14:14:00</t>
  </si>
  <si>
    <t>成都博舍</t>
  </si>
  <si>
    <t>2021-03-13</t>
  </si>
  <si>
    <t>3560.00</t>
  </si>
  <si>
    <t>2021/3/9 11:07:21</t>
  </si>
  <si>
    <t>深圳佳兆业万豪酒店</t>
  </si>
  <si>
    <t>1968.00</t>
  </si>
  <si>
    <t>2021/3/5 17:07:13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</si>
</sst>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14521900250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44268</v>
      </c>
      <c r="G2" s="5">
        <v>44270</v>
      </c>
      <c r="H2" s="4">
        <v>1</v>
      </c>
      <c r="I2" s="4">
        <v>2</v>
      </c>
      <c r="J2" s="4">
        <v>2</v>
      </c>
      <c r="K2" s="4" t="s">
        <v>28</v>
      </c>
      <c r="L2" s="4">
        <v>1968</v>
      </c>
      <c r="M2" s="4">
        <v>1968</v>
      </c>
      <c r="N2" s="4" t="s">
        <v>29</v>
      </c>
      <c r="O2" s="4" t="s">
        <v>30</v>
      </c>
      <c r="P2" s="4" t="s">
        <v>31</v>
      </c>
      <c r="Q2" s="4">
        <v>0</v>
      </c>
      <c r="R2" s="6">
        <v>44260</v>
      </c>
      <c r="S2" s="5">
        <v>44285</v>
      </c>
      <c r="T2" s="4" t="s">
        <v>32</v>
      </c>
      <c r="U2" s="4">
        <v>1968</v>
      </c>
      <c r="V2" s="4">
        <v>0</v>
      </c>
      <c r="W2" s="4">
        <v>0</v>
      </c>
      <c r="X2" s="4">
        <v>2003616</v>
      </c>
    </row>
    <row r="3" s="4" customFormat="1" spans="1:24">
      <c r="A3" s="4">
        <v>14549105978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44268</v>
      </c>
      <c r="G3" s="5">
        <v>44270</v>
      </c>
      <c r="H3" s="4">
        <v>1</v>
      </c>
      <c r="I3" s="4">
        <v>2</v>
      </c>
      <c r="J3" s="4">
        <v>2</v>
      </c>
      <c r="K3" s="4" t="s">
        <v>28</v>
      </c>
      <c r="L3" s="4">
        <v>3560</v>
      </c>
      <c r="M3" s="4">
        <v>3560</v>
      </c>
      <c r="N3" s="4" t="s">
        <v>35</v>
      </c>
      <c r="O3" s="4" t="s">
        <v>30</v>
      </c>
      <c r="P3" s="4" t="s">
        <v>31</v>
      </c>
      <c r="Q3" s="4">
        <v>0</v>
      </c>
      <c r="R3" s="6">
        <v>44264</v>
      </c>
      <c r="S3" s="5">
        <v>44285</v>
      </c>
      <c r="T3" s="4" t="s">
        <v>32</v>
      </c>
      <c r="U3" s="4">
        <v>3560</v>
      </c>
      <c r="V3" s="4">
        <v>0</v>
      </c>
      <c r="W3" s="4">
        <v>0</v>
      </c>
      <c r="X3" s="4">
        <v>2008674</v>
      </c>
    </row>
    <row r="4" s="4" customFormat="1" spans="1:24">
      <c r="A4" s="4">
        <v>14579874254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44269</v>
      </c>
      <c r="G4" s="5">
        <v>44270</v>
      </c>
      <c r="H4" s="4">
        <v>1</v>
      </c>
      <c r="I4" s="4">
        <v>1</v>
      </c>
      <c r="J4" s="4">
        <v>1</v>
      </c>
      <c r="K4" s="4" t="s">
        <v>28</v>
      </c>
      <c r="L4" s="4">
        <v>1425</v>
      </c>
      <c r="M4" s="4">
        <v>1425</v>
      </c>
      <c r="N4" s="4" t="s">
        <v>38</v>
      </c>
      <c r="O4" s="4" t="s">
        <v>30</v>
      </c>
      <c r="P4" s="4" t="s">
        <v>31</v>
      </c>
      <c r="Q4" s="4">
        <v>0</v>
      </c>
      <c r="R4" s="6">
        <v>44267</v>
      </c>
      <c r="S4" s="5">
        <v>44285</v>
      </c>
      <c r="T4" s="4" t="s">
        <v>32</v>
      </c>
      <c r="U4" s="4">
        <v>1425</v>
      </c>
      <c r="V4" s="4">
        <v>0</v>
      </c>
      <c r="W4" s="4">
        <v>0</v>
      </c>
      <c r="X4" s="4">
        <v>2013504</v>
      </c>
    </row>
    <row r="5" s="4" customFormat="1" spans="1:23">
      <c r="A5" s="4">
        <v>14587776018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44269</v>
      </c>
      <c r="G5" s="5">
        <v>44270</v>
      </c>
      <c r="H5" s="4">
        <v>1</v>
      </c>
      <c r="I5" s="4">
        <v>1</v>
      </c>
      <c r="J5" s="4">
        <v>1</v>
      </c>
      <c r="K5" s="4" t="s">
        <v>28</v>
      </c>
      <c r="L5" s="4">
        <v>254.7</v>
      </c>
      <c r="M5" s="4">
        <v>254.7</v>
      </c>
      <c r="N5" s="4" t="s">
        <v>41</v>
      </c>
      <c r="O5" s="4" t="s">
        <v>30</v>
      </c>
      <c r="P5" s="4" t="s">
        <v>31</v>
      </c>
      <c r="Q5" s="4">
        <v>0</v>
      </c>
      <c r="R5" s="6">
        <v>44268</v>
      </c>
      <c r="S5" s="5">
        <v>44285</v>
      </c>
      <c r="T5" s="4" t="s">
        <v>32</v>
      </c>
      <c r="U5" s="4">
        <v>254.7</v>
      </c>
      <c r="V5" s="4">
        <v>0</v>
      </c>
      <c r="W5" s="4">
        <v>0</v>
      </c>
    </row>
    <row r="6" s="4" customFormat="1" spans="1:23">
      <c r="A6" s="4">
        <v>14587780189</v>
      </c>
      <c r="B6" s="4" t="s">
        <v>24</v>
      </c>
      <c r="C6" s="4" t="s">
        <v>25</v>
      </c>
      <c r="D6" s="4" t="s">
        <v>39</v>
      </c>
      <c r="E6" s="4" t="s">
        <v>42</v>
      </c>
      <c r="F6" s="5">
        <v>44269</v>
      </c>
      <c r="G6" s="5">
        <v>44270</v>
      </c>
      <c r="H6" s="4">
        <v>1</v>
      </c>
      <c r="I6" s="4">
        <v>1</v>
      </c>
      <c r="J6" s="4">
        <v>1</v>
      </c>
      <c r="K6" s="4" t="s">
        <v>28</v>
      </c>
      <c r="L6" s="4">
        <v>254.7</v>
      </c>
      <c r="M6" s="4">
        <v>254.7</v>
      </c>
      <c r="N6" s="4" t="s">
        <v>41</v>
      </c>
      <c r="O6" s="4" t="s">
        <v>30</v>
      </c>
      <c r="P6" s="4" t="s">
        <v>31</v>
      </c>
      <c r="Q6" s="4">
        <v>0</v>
      </c>
      <c r="R6" s="6">
        <v>44268</v>
      </c>
      <c r="S6" s="5">
        <v>44285</v>
      </c>
      <c r="T6" s="4" t="s">
        <v>32</v>
      </c>
      <c r="U6" s="4">
        <v>254.7</v>
      </c>
      <c r="V6" s="4">
        <v>0</v>
      </c>
      <c r="W6" s="4">
        <v>0</v>
      </c>
    </row>
    <row r="7" s="4" customFormat="1" spans="1:23">
      <c r="A7" s="4">
        <v>14592086615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44269</v>
      </c>
      <c r="G7" s="5">
        <v>44270</v>
      </c>
      <c r="H7" s="4">
        <v>4</v>
      </c>
      <c r="I7" s="4">
        <v>1</v>
      </c>
      <c r="J7" s="4">
        <v>4</v>
      </c>
      <c r="K7" s="4" t="s">
        <v>28</v>
      </c>
      <c r="L7" s="4">
        <v>1368</v>
      </c>
      <c r="M7" s="4">
        <v>1368</v>
      </c>
      <c r="N7" s="4" t="s">
        <v>45</v>
      </c>
      <c r="O7" s="4" t="s">
        <v>30</v>
      </c>
      <c r="P7" s="4" t="s">
        <v>31</v>
      </c>
      <c r="Q7" s="4">
        <v>0</v>
      </c>
      <c r="R7" s="6">
        <v>44268</v>
      </c>
      <c r="S7" s="5">
        <v>44285</v>
      </c>
      <c r="T7" s="4" t="s">
        <v>32</v>
      </c>
      <c r="U7" s="4">
        <v>1368</v>
      </c>
      <c r="V7" s="4">
        <v>0</v>
      </c>
      <c r="W7" s="4">
        <v>0</v>
      </c>
    </row>
    <row r="8" s="4" customFormat="1" spans="1:24">
      <c r="A8" s="4">
        <v>14593118737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44269</v>
      </c>
      <c r="G8" s="5">
        <v>44270</v>
      </c>
      <c r="H8" s="4">
        <v>1</v>
      </c>
      <c r="I8" s="4">
        <v>1</v>
      </c>
      <c r="J8" s="4">
        <v>1</v>
      </c>
      <c r="K8" s="4" t="s">
        <v>28</v>
      </c>
      <c r="L8" s="4">
        <v>2110</v>
      </c>
      <c r="M8" s="4">
        <v>2110</v>
      </c>
      <c r="N8" s="4" t="s">
        <v>48</v>
      </c>
      <c r="O8" s="4" t="s">
        <v>30</v>
      </c>
      <c r="P8" s="4" t="s">
        <v>31</v>
      </c>
      <c r="Q8" s="4">
        <v>0</v>
      </c>
      <c r="R8" s="6">
        <v>44268</v>
      </c>
      <c r="S8" s="5">
        <v>44285</v>
      </c>
      <c r="T8" s="4" t="s">
        <v>32</v>
      </c>
      <c r="U8" s="4">
        <v>2110</v>
      </c>
      <c r="V8" s="4">
        <v>0</v>
      </c>
      <c r="W8" s="4">
        <v>0</v>
      </c>
      <c r="X8" s="4">
        <v>2015598</v>
      </c>
    </row>
    <row r="9" s="4" customFormat="1" spans="1:24">
      <c r="A9" s="4">
        <v>14594186760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44269</v>
      </c>
      <c r="G9" s="5">
        <v>44270</v>
      </c>
      <c r="H9" s="4">
        <v>1</v>
      </c>
      <c r="I9" s="4">
        <v>1</v>
      </c>
      <c r="J9" s="4">
        <v>1</v>
      </c>
      <c r="K9" s="4" t="s">
        <v>28</v>
      </c>
      <c r="L9" s="4">
        <v>210</v>
      </c>
      <c r="M9" s="4">
        <v>210</v>
      </c>
      <c r="N9" s="4" t="s">
        <v>51</v>
      </c>
      <c r="O9" s="4" t="s">
        <v>30</v>
      </c>
      <c r="P9" s="4" t="s">
        <v>31</v>
      </c>
      <c r="Q9" s="4">
        <v>0</v>
      </c>
      <c r="R9" s="6">
        <v>44268</v>
      </c>
      <c r="S9" s="5">
        <v>44285</v>
      </c>
      <c r="T9" s="4" t="s">
        <v>32</v>
      </c>
      <c r="U9" s="4">
        <v>210</v>
      </c>
      <c r="V9" s="4">
        <v>0</v>
      </c>
      <c r="W9" s="4">
        <v>0</v>
      </c>
      <c r="X9" s="4">
        <v>2016007</v>
      </c>
    </row>
    <row r="10" s="4" customFormat="1" spans="1:24">
      <c r="A10" s="4">
        <v>14600214162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44269</v>
      </c>
      <c r="G10" s="5">
        <v>44270</v>
      </c>
      <c r="H10" s="4">
        <v>1</v>
      </c>
      <c r="I10" s="4">
        <v>1</v>
      </c>
      <c r="J10" s="4">
        <v>1</v>
      </c>
      <c r="K10" s="4" t="s">
        <v>28</v>
      </c>
      <c r="L10" s="4">
        <v>196</v>
      </c>
      <c r="M10" s="4">
        <v>196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44269</v>
      </c>
      <c r="S10" s="5">
        <v>44285</v>
      </c>
      <c r="T10" s="4" t="s">
        <v>32</v>
      </c>
      <c r="U10" s="4">
        <v>196</v>
      </c>
      <c r="V10" s="4">
        <v>0</v>
      </c>
      <c r="W10" s="4">
        <v>0</v>
      </c>
      <c r="X10" s="4">
        <v>2016976</v>
      </c>
    </row>
    <row r="11" s="4" customFormat="1" spans="1:23">
      <c r="A11" s="4">
        <v>14600652877</v>
      </c>
      <c r="B11" s="4" t="s">
        <v>24</v>
      </c>
      <c r="C11" s="4" t="s">
        <v>25</v>
      </c>
      <c r="D11" s="4" t="s">
        <v>43</v>
      </c>
      <c r="E11" s="4" t="s">
        <v>44</v>
      </c>
      <c r="F11" s="5">
        <v>44269</v>
      </c>
      <c r="G11" s="5">
        <v>44270</v>
      </c>
      <c r="H11" s="4">
        <v>1</v>
      </c>
      <c r="I11" s="4">
        <v>1</v>
      </c>
      <c r="J11" s="4">
        <v>1</v>
      </c>
      <c r="K11" s="4" t="s">
        <v>28</v>
      </c>
      <c r="L11" s="4">
        <v>342</v>
      </c>
      <c r="M11" s="4">
        <v>342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44269</v>
      </c>
      <c r="S11" s="5">
        <v>44285</v>
      </c>
      <c r="T11" s="4" t="s">
        <v>32</v>
      </c>
      <c r="U11" s="4">
        <v>342</v>
      </c>
      <c r="V11" s="4">
        <v>0</v>
      </c>
      <c r="W11" s="4">
        <v>0</v>
      </c>
    </row>
    <row r="12" s="4" customFormat="1" spans="1:24">
      <c r="A12" s="4">
        <v>14601378549</v>
      </c>
      <c r="B12" s="4" t="s">
        <v>24</v>
      </c>
      <c r="C12" s="4" t="s">
        <v>25</v>
      </c>
      <c r="D12" s="4" t="s">
        <v>52</v>
      </c>
      <c r="E12" s="4" t="s">
        <v>56</v>
      </c>
      <c r="F12" s="5">
        <v>44269</v>
      </c>
      <c r="G12" s="5">
        <v>44270</v>
      </c>
      <c r="H12" s="4">
        <v>1</v>
      </c>
      <c r="I12" s="4">
        <v>1</v>
      </c>
      <c r="J12" s="4">
        <v>1</v>
      </c>
      <c r="K12" s="4" t="s">
        <v>28</v>
      </c>
      <c r="L12" s="4">
        <v>196</v>
      </c>
      <c r="M12" s="4">
        <v>196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44269</v>
      </c>
      <c r="S12" s="5">
        <v>44285</v>
      </c>
      <c r="T12" s="4" t="s">
        <v>32</v>
      </c>
      <c r="U12" s="4">
        <v>196</v>
      </c>
      <c r="V12" s="4">
        <v>0</v>
      </c>
      <c r="W12" s="4">
        <v>0</v>
      </c>
      <c r="X12" s="4">
        <v>2017398</v>
      </c>
    </row>
    <row r="13" s="4" customFormat="1" spans="1:24">
      <c r="A13" s="4">
        <v>14606349332</v>
      </c>
      <c r="B13" s="4" t="s">
        <v>24</v>
      </c>
      <c r="C13" s="4" t="s">
        <v>25</v>
      </c>
      <c r="D13" s="4" t="s">
        <v>58</v>
      </c>
      <c r="E13" s="4" t="s">
        <v>59</v>
      </c>
      <c r="F13" s="5">
        <v>44269</v>
      </c>
      <c r="G13" s="5">
        <v>44270</v>
      </c>
      <c r="H13" s="4">
        <v>1</v>
      </c>
      <c r="I13" s="4">
        <v>1</v>
      </c>
      <c r="J13" s="4">
        <v>1</v>
      </c>
      <c r="K13" s="4" t="s">
        <v>28</v>
      </c>
      <c r="L13" s="4">
        <v>390</v>
      </c>
      <c r="M13" s="4">
        <v>390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44269</v>
      </c>
      <c r="S13" s="5">
        <v>44285</v>
      </c>
      <c r="T13" s="4" t="s">
        <v>32</v>
      </c>
      <c r="U13" s="4">
        <v>390</v>
      </c>
      <c r="V13" s="4">
        <v>0</v>
      </c>
      <c r="W13" s="4">
        <v>0</v>
      </c>
      <c r="X13" s="4">
        <v>2017825</v>
      </c>
    </row>
    <row r="14" s="4" customFormat="1" spans="1:23">
      <c r="A14" s="4">
        <v>14606688565</v>
      </c>
      <c r="B14" s="4" t="s">
        <v>24</v>
      </c>
      <c r="C14" s="4" t="s">
        <v>25</v>
      </c>
      <c r="D14" s="4" t="s">
        <v>39</v>
      </c>
      <c r="E14" s="4" t="s">
        <v>40</v>
      </c>
      <c r="F14" s="5">
        <v>44269</v>
      </c>
      <c r="G14" s="5">
        <v>44270</v>
      </c>
      <c r="H14" s="4">
        <v>1</v>
      </c>
      <c r="I14" s="4">
        <v>1</v>
      </c>
      <c r="J14" s="4">
        <v>1</v>
      </c>
      <c r="K14" s="4" t="s">
        <v>28</v>
      </c>
      <c r="L14" s="4">
        <v>268.85</v>
      </c>
      <c r="M14" s="4">
        <v>268.85</v>
      </c>
      <c r="N14" s="4" t="s">
        <v>61</v>
      </c>
      <c r="O14" s="4" t="s">
        <v>30</v>
      </c>
      <c r="P14" s="4" t="s">
        <v>31</v>
      </c>
      <c r="Q14" s="4">
        <v>0</v>
      </c>
      <c r="R14" s="6">
        <v>44269</v>
      </c>
      <c r="S14" s="5">
        <v>44285</v>
      </c>
      <c r="T14" s="4" t="s">
        <v>32</v>
      </c>
      <c r="U14" s="4">
        <v>268.85</v>
      </c>
      <c r="V14" s="4">
        <v>0</v>
      </c>
      <c r="W1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D21" sqref="D21"/>
    </sheetView>
  </sheetViews>
  <sheetFormatPr defaultColWidth="9" defaultRowHeight="13.5"/>
  <cols>
    <col min="1" max="1" width="12.625" style="4"/>
    <col min="2" max="2" width="9.375" style="4"/>
    <col min="3" max="3" width="9" style="4"/>
    <col min="4" max="4" width="19" style="4" customWidth="1"/>
    <col min="5" max="16365" width="9" style="4"/>
  </cols>
  <sheetData>
    <row r="1" s="4" customFormat="1" spans="1:11">
      <c r="A1" s="4" t="s">
        <v>0</v>
      </c>
      <c r="B1" s="4" t="s">
        <v>12</v>
      </c>
      <c r="K1" s="4" t="s">
        <v>62</v>
      </c>
    </row>
    <row r="2" s="4" customFormat="1" spans="1:11">
      <c r="A2" s="4">
        <v>14521900250</v>
      </c>
      <c r="B2" s="4">
        <v>1968</v>
      </c>
      <c r="C2" s="4" t="str">
        <f>VLOOKUP(A2,HOP!A:H,8,0)</f>
        <v>1968.00</v>
      </c>
      <c r="D2" s="4">
        <f>VLOOKUP(A2,HOP!A:B,2,0)</f>
        <v>2003616</v>
      </c>
      <c r="E2" s="4">
        <f>B2-C2</f>
        <v>0</v>
      </c>
      <c r="K2" s="4" t="str">
        <f>$K$1&amp;D2</f>
        <v>,2003616</v>
      </c>
    </row>
    <row r="3" s="4" customFormat="1" spans="1:11">
      <c r="A3" s="4">
        <v>14549105978</v>
      </c>
      <c r="B3" s="4">
        <v>3560</v>
      </c>
      <c r="C3" s="4" t="str">
        <f>VLOOKUP(A3,HOP!A:H,8,0)</f>
        <v>3560.00</v>
      </c>
      <c r="D3" s="4">
        <f>VLOOKUP(A3,HOP!A:B,2,0)</f>
        <v>2008674</v>
      </c>
      <c r="E3" s="4">
        <f t="shared" ref="E3:E14" si="0">B3-C3</f>
        <v>0</v>
      </c>
      <c r="K3" s="4" t="str">
        <f t="shared" ref="K3:K14" si="1">$K$1&amp;D3</f>
        <v>,2008674</v>
      </c>
    </row>
    <row r="4" s="4" customFormat="1" spans="1:11">
      <c r="A4" s="4">
        <v>14579874254</v>
      </c>
      <c r="B4" s="4">
        <v>1425</v>
      </c>
      <c r="C4" s="4" t="str">
        <f>VLOOKUP(A4,HOP!A:H,8,0)</f>
        <v>1425.00</v>
      </c>
      <c r="D4" s="4">
        <f>VLOOKUP(A4,HOP!A:B,2,0)</f>
        <v>2013504</v>
      </c>
      <c r="E4" s="4">
        <f t="shared" si="0"/>
        <v>0</v>
      </c>
      <c r="K4" s="4" t="str">
        <f t="shared" si="1"/>
        <v>,2013504</v>
      </c>
    </row>
    <row r="5" s="4" customFormat="1" spans="1:11">
      <c r="A5" s="4">
        <v>14587776018</v>
      </c>
      <c r="B5" s="4">
        <v>254.7</v>
      </c>
      <c r="C5" s="4" t="str">
        <f>VLOOKUP(A5,HOP!A:H,8,0)</f>
        <v>254.70</v>
      </c>
      <c r="D5" s="4">
        <f>VLOOKUP(A5,HOP!A:B,2,0)</f>
        <v>2015026</v>
      </c>
      <c r="E5" s="4">
        <f t="shared" si="0"/>
        <v>0</v>
      </c>
      <c r="K5" s="4" t="str">
        <f t="shared" si="1"/>
        <v>,2015026</v>
      </c>
    </row>
    <row r="6" s="4" customFormat="1" spans="1:11">
      <c r="A6" s="4">
        <v>14587780189</v>
      </c>
      <c r="B6" s="4">
        <v>254.7</v>
      </c>
      <c r="C6" s="4" t="str">
        <f>VLOOKUP(A6,HOP!A:H,8,0)</f>
        <v>254.70</v>
      </c>
      <c r="D6" s="4">
        <f>VLOOKUP(A6,HOP!A:B,2,0)</f>
        <v>2015028</v>
      </c>
      <c r="E6" s="4">
        <f t="shared" si="0"/>
        <v>0</v>
      </c>
      <c r="K6" s="4" t="str">
        <f t="shared" si="1"/>
        <v>,2015028</v>
      </c>
    </row>
    <row r="7" s="4" customFormat="1" spans="1:11">
      <c r="A7" s="4">
        <v>14592086615</v>
      </c>
      <c r="B7" s="4">
        <v>1368</v>
      </c>
      <c r="C7" s="4" t="str">
        <f>VLOOKUP(A7,HOP!A:H,8,0)</f>
        <v>1368.00</v>
      </c>
      <c r="D7" s="4">
        <f>VLOOKUP(A7,HOP!A:B,2,0)</f>
        <v>2015401</v>
      </c>
      <c r="E7" s="4">
        <f t="shared" si="0"/>
        <v>0</v>
      </c>
      <c r="K7" s="4" t="str">
        <f t="shared" si="1"/>
        <v>,2015401</v>
      </c>
    </row>
    <row r="8" s="4" customFormat="1" spans="1:11">
      <c r="A8" s="4">
        <v>14593118737</v>
      </c>
      <c r="B8" s="4">
        <v>2110</v>
      </c>
      <c r="C8" s="4" t="str">
        <f>VLOOKUP(A8,HOP!A:H,8,0)</f>
        <v>2110.00</v>
      </c>
      <c r="D8" s="4">
        <f>VLOOKUP(A8,HOP!A:B,2,0)</f>
        <v>2015598</v>
      </c>
      <c r="E8" s="4">
        <f t="shared" si="0"/>
        <v>0</v>
      </c>
      <c r="K8" s="4" t="str">
        <f t="shared" si="1"/>
        <v>,2015598</v>
      </c>
    </row>
    <row r="9" s="4" customFormat="1" spans="1:11">
      <c r="A9" s="4">
        <v>14594186760</v>
      </c>
      <c r="B9" s="4">
        <v>210</v>
      </c>
      <c r="C9" s="4" t="str">
        <f>VLOOKUP(A9,HOP!A:H,8,0)</f>
        <v>210.00</v>
      </c>
      <c r="D9" s="4">
        <f>VLOOKUP(A9,HOP!A:B,2,0)</f>
        <v>2016007</v>
      </c>
      <c r="E9" s="4">
        <f t="shared" si="0"/>
        <v>0</v>
      </c>
      <c r="K9" s="4" t="str">
        <f t="shared" si="1"/>
        <v>,2016007</v>
      </c>
    </row>
    <row r="10" s="4" customFormat="1" spans="1:11">
      <c r="A10" s="4">
        <v>14600214162</v>
      </c>
      <c r="B10" s="4">
        <v>196</v>
      </c>
      <c r="C10" s="4" t="str">
        <f>VLOOKUP(A10,HOP!A:H,8,0)</f>
        <v>196.00</v>
      </c>
      <c r="D10" s="4">
        <f>VLOOKUP(A10,HOP!A:B,2,0)</f>
        <v>2016976</v>
      </c>
      <c r="E10" s="4">
        <f t="shared" si="0"/>
        <v>0</v>
      </c>
      <c r="K10" s="4" t="str">
        <f t="shared" si="1"/>
        <v>,2016976</v>
      </c>
    </row>
    <row r="11" s="4" customFormat="1" spans="1:11">
      <c r="A11" s="4">
        <v>14600652877</v>
      </c>
      <c r="B11" s="4">
        <v>342</v>
      </c>
      <c r="C11" s="4">
        <v>342</v>
      </c>
      <c r="D11" s="7" t="s">
        <v>63</v>
      </c>
      <c r="E11" s="4">
        <f t="shared" si="0"/>
        <v>0</v>
      </c>
      <c r="F11" s="4" t="s">
        <v>64</v>
      </c>
      <c r="K11" s="4" t="str">
        <f t="shared" si="1"/>
        <v>,202103141446540001</v>
      </c>
    </row>
    <row r="12" s="4" customFormat="1" spans="1:11">
      <c r="A12" s="4">
        <v>14601378549</v>
      </c>
      <c r="B12" s="4">
        <v>196</v>
      </c>
      <c r="C12" s="4" t="str">
        <f>VLOOKUP(A12,HOP!A:H,8,0)</f>
        <v>196.00</v>
      </c>
      <c r="D12" s="4">
        <f>VLOOKUP(A12,HOP!A:B,2,0)</f>
        <v>2017398</v>
      </c>
      <c r="E12" s="4">
        <f t="shared" si="0"/>
        <v>0</v>
      </c>
      <c r="K12" s="4" t="str">
        <f t="shared" si="1"/>
        <v>,2017398</v>
      </c>
    </row>
    <row r="13" s="4" customFormat="1" spans="1:11">
      <c r="A13" s="4">
        <v>14606349332</v>
      </c>
      <c r="B13" s="4">
        <v>390</v>
      </c>
      <c r="C13" s="4" t="str">
        <f>VLOOKUP(A13,HOP!A:H,8,0)</f>
        <v>390.00</v>
      </c>
      <c r="D13" s="4">
        <f>VLOOKUP(A13,HOP!A:B,2,0)</f>
        <v>2017825</v>
      </c>
      <c r="E13" s="4">
        <f t="shared" si="0"/>
        <v>0</v>
      </c>
      <c r="K13" s="4" t="str">
        <f t="shared" si="1"/>
        <v>,2017825</v>
      </c>
    </row>
    <row r="14" s="4" customFormat="1" spans="1:11">
      <c r="A14" s="4">
        <v>14606688565</v>
      </c>
      <c r="B14" s="4">
        <v>268.85</v>
      </c>
      <c r="C14" s="4" t="str">
        <f>VLOOKUP(A14,HOP!A:H,8,0)</f>
        <v>268.85</v>
      </c>
      <c r="D14" s="4">
        <f>VLOOKUP(A14,HOP!A:B,2,0)</f>
        <v>2017952</v>
      </c>
      <c r="E14" s="4">
        <f t="shared" si="0"/>
        <v>0</v>
      </c>
      <c r="K14" s="4" t="str">
        <f t="shared" si="1"/>
        <v>,2017952</v>
      </c>
    </row>
    <row r="16" spans="2:2">
      <c r="B16" s="4">
        <f>SUM(B2:B15)</f>
        <v>12543.25</v>
      </c>
    </row>
    <row r="18" spans="1:1">
      <c r="A18" s="4" t="s">
        <v>65</v>
      </c>
    </row>
    <row r="19" spans="1:1">
      <c r="A19" s="4" t="s">
        <v>66</v>
      </c>
    </row>
    <row r="20" spans="1:1">
      <c r="A20" s="4" t="s">
        <v>67</v>
      </c>
    </row>
  </sheetData>
  <autoFilter ref="A1:XFD1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C26" sqref="C26:C2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68</v>
      </c>
      <c r="B1" s="2" t="s">
        <v>69</v>
      </c>
      <c r="C1" s="2" t="s">
        <v>70</v>
      </c>
      <c r="D1" s="2" t="s">
        <v>71</v>
      </c>
      <c r="E1" s="2" t="s">
        <v>5</v>
      </c>
      <c r="F1" s="2" t="s">
        <v>72</v>
      </c>
      <c r="G1" s="2" t="s">
        <v>73</v>
      </c>
      <c r="H1" s="2" t="s">
        <v>74</v>
      </c>
      <c r="I1" s="2" t="s">
        <v>75</v>
      </c>
      <c r="J1" s="2" t="s">
        <v>76</v>
      </c>
      <c r="K1" s="2" t="s">
        <v>17</v>
      </c>
    </row>
    <row r="2" s="1" customFormat="1" ht="20" customHeight="1" spans="1:11">
      <c r="A2" s="3">
        <v>14606688565</v>
      </c>
      <c r="B2" s="3">
        <v>2017952</v>
      </c>
      <c r="C2" s="2" t="s">
        <v>77</v>
      </c>
      <c r="D2" s="2" t="s">
        <v>61</v>
      </c>
      <c r="E2" s="2" t="s">
        <v>78</v>
      </c>
      <c r="F2" s="2" t="s">
        <v>79</v>
      </c>
      <c r="G2" s="2" t="s">
        <v>80</v>
      </c>
      <c r="H2" s="2" t="s">
        <v>81</v>
      </c>
      <c r="I2" s="2" t="s">
        <v>82</v>
      </c>
      <c r="J2" s="2" t="s">
        <v>82</v>
      </c>
      <c r="K2" s="2" t="s">
        <v>83</v>
      </c>
    </row>
    <row r="3" s="1" customFormat="1" ht="20" customHeight="1" spans="1:11">
      <c r="A3" s="3">
        <v>14606349332</v>
      </c>
      <c r="B3" s="3">
        <v>2017825</v>
      </c>
      <c r="C3" s="2" t="s">
        <v>84</v>
      </c>
      <c r="D3" s="2" t="s">
        <v>60</v>
      </c>
      <c r="E3" s="2" t="s">
        <v>78</v>
      </c>
      <c r="F3" s="2" t="s">
        <v>79</v>
      </c>
      <c r="G3" s="2" t="s">
        <v>80</v>
      </c>
      <c r="H3" s="2" t="s">
        <v>85</v>
      </c>
      <c r="I3" s="2" t="s">
        <v>60</v>
      </c>
      <c r="J3" s="2" t="s">
        <v>86</v>
      </c>
      <c r="K3" s="2" t="s">
        <v>87</v>
      </c>
    </row>
    <row r="4" s="1" customFormat="1" ht="20" customHeight="1" spans="1:11">
      <c r="A4" s="3">
        <v>14601378549</v>
      </c>
      <c r="B4" s="3">
        <v>2017398</v>
      </c>
      <c r="C4" s="2" t="s">
        <v>88</v>
      </c>
      <c r="D4" s="2" t="s">
        <v>57</v>
      </c>
      <c r="E4" s="2" t="s">
        <v>78</v>
      </c>
      <c r="F4" s="2" t="s">
        <v>79</v>
      </c>
      <c r="G4" s="2" t="s">
        <v>80</v>
      </c>
      <c r="H4" s="2" t="s">
        <v>89</v>
      </c>
      <c r="I4" s="2" t="s">
        <v>57</v>
      </c>
      <c r="J4" s="2" t="s">
        <v>86</v>
      </c>
      <c r="K4" s="2" t="s">
        <v>90</v>
      </c>
    </row>
    <row r="5" s="1" customFormat="1" ht="20" customHeight="1" spans="1:11">
      <c r="A5" s="3">
        <v>14600214162</v>
      </c>
      <c r="B5" s="3">
        <v>2016976</v>
      </c>
      <c r="C5" s="2" t="s">
        <v>88</v>
      </c>
      <c r="D5" s="2" t="s">
        <v>54</v>
      </c>
      <c r="E5" s="2" t="s">
        <v>78</v>
      </c>
      <c r="F5" s="2" t="s">
        <v>79</v>
      </c>
      <c r="G5" s="2" t="s">
        <v>80</v>
      </c>
      <c r="H5" s="2" t="s">
        <v>89</v>
      </c>
      <c r="I5" s="2" t="s">
        <v>54</v>
      </c>
      <c r="J5" s="2" t="s">
        <v>86</v>
      </c>
      <c r="K5" s="2" t="s">
        <v>91</v>
      </c>
    </row>
    <row r="6" s="1" customFormat="1" ht="20" customHeight="1" spans="1:11">
      <c r="A6" s="3">
        <v>14594186760</v>
      </c>
      <c r="B6" s="3">
        <v>2016007</v>
      </c>
      <c r="C6" s="2" t="s">
        <v>92</v>
      </c>
      <c r="D6" s="2" t="s">
        <v>51</v>
      </c>
      <c r="E6" s="2" t="s">
        <v>78</v>
      </c>
      <c r="F6" s="2" t="s">
        <v>79</v>
      </c>
      <c r="G6" s="2" t="s">
        <v>80</v>
      </c>
      <c r="H6" s="2" t="s">
        <v>93</v>
      </c>
      <c r="I6" s="2" t="s">
        <v>51</v>
      </c>
      <c r="J6" s="2" t="s">
        <v>86</v>
      </c>
      <c r="K6" s="2" t="s">
        <v>94</v>
      </c>
    </row>
    <row r="7" s="1" customFormat="1" ht="20" customHeight="1" spans="1:11">
      <c r="A7" s="3">
        <v>14593118737</v>
      </c>
      <c r="B7" s="3">
        <v>2015598</v>
      </c>
      <c r="C7" s="2" t="s">
        <v>95</v>
      </c>
      <c r="D7" s="2" t="s">
        <v>48</v>
      </c>
      <c r="E7" s="2" t="s">
        <v>78</v>
      </c>
      <c r="F7" s="2" t="s">
        <v>79</v>
      </c>
      <c r="G7" s="2" t="s">
        <v>80</v>
      </c>
      <c r="H7" s="2" t="s">
        <v>96</v>
      </c>
      <c r="I7" s="2" t="s">
        <v>48</v>
      </c>
      <c r="J7" s="2" t="s">
        <v>86</v>
      </c>
      <c r="K7" s="2" t="s">
        <v>97</v>
      </c>
    </row>
    <row r="8" s="1" customFormat="1" ht="20" customHeight="1" spans="1:11">
      <c r="A8" s="3">
        <v>14592086615</v>
      </c>
      <c r="B8" s="3">
        <v>2015401</v>
      </c>
      <c r="C8" s="2" t="s">
        <v>98</v>
      </c>
      <c r="D8" s="2" t="s">
        <v>45</v>
      </c>
      <c r="E8" s="2" t="s">
        <v>78</v>
      </c>
      <c r="F8" s="2" t="s">
        <v>79</v>
      </c>
      <c r="G8" s="2" t="s">
        <v>80</v>
      </c>
      <c r="H8" s="2" t="s">
        <v>99</v>
      </c>
      <c r="I8" s="2" t="s">
        <v>82</v>
      </c>
      <c r="J8" s="2" t="s">
        <v>82</v>
      </c>
      <c r="K8" s="2" t="s">
        <v>100</v>
      </c>
    </row>
    <row r="9" s="1" customFormat="1" ht="20" customHeight="1" spans="1:11">
      <c r="A9" s="3">
        <v>14587780189</v>
      </c>
      <c r="B9" s="3">
        <v>2015028</v>
      </c>
      <c r="C9" s="2" t="s">
        <v>77</v>
      </c>
      <c r="D9" s="2" t="s">
        <v>41</v>
      </c>
      <c r="E9" s="2" t="s">
        <v>78</v>
      </c>
      <c r="F9" s="2" t="s">
        <v>79</v>
      </c>
      <c r="G9" s="2" t="s">
        <v>80</v>
      </c>
      <c r="H9" s="2" t="s">
        <v>101</v>
      </c>
      <c r="I9" s="2" t="s">
        <v>82</v>
      </c>
      <c r="J9" s="2" t="s">
        <v>82</v>
      </c>
      <c r="K9" s="2" t="s">
        <v>102</v>
      </c>
    </row>
    <row r="10" s="1" customFormat="1" ht="20" customHeight="1" spans="1:11">
      <c r="A10" s="3">
        <v>14587776018</v>
      </c>
      <c r="B10" s="3">
        <v>2015026</v>
      </c>
      <c r="C10" s="2" t="s">
        <v>77</v>
      </c>
      <c r="D10" s="2" t="s">
        <v>41</v>
      </c>
      <c r="E10" s="2" t="s">
        <v>78</v>
      </c>
      <c r="F10" s="2" t="s">
        <v>79</v>
      </c>
      <c r="G10" s="2" t="s">
        <v>80</v>
      </c>
      <c r="H10" s="2" t="s">
        <v>101</v>
      </c>
      <c r="I10" s="2" t="s">
        <v>82</v>
      </c>
      <c r="J10" s="2" t="s">
        <v>82</v>
      </c>
      <c r="K10" s="2" t="s">
        <v>103</v>
      </c>
    </row>
    <row r="11" s="1" customFormat="1" ht="20" customHeight="1" spans="1:11">
      <c r="A11" s="3">
        <v>14579874254</v>
      </c>
      <c r="B11" s="3">
        <v>2013504</v>
      </c>
      <c r="C11" s="2" t="s">
        <v>104</v>
      </c>
      <c r="D11" s="2" t="s">
        <v>105</v>
      </c>
      <c r="E11" s="2" t="s">
        <v>78</v>
      </c>
      <c r="F11" s="2" t="s">
        <v>79</v>
      </c>
      <c r="G11" s="2" t="s">
        <v>80</v>
      </c>
      <c r="H11" s="2" t="s">
        <v>106</v>
      </c>
      <c r="I11" s="2" t="s">
        <v>82</v>
      </c>
      <c r="J11" s="2" t="s">
        <v>86</v>
      </c>
      <c r="K11" s="2" t="s">
        <v>107</v>
      </c>
    </row>
    <row r="12" s="1" customFormat="1" ht="20" customHeight="1" spans="1:11">
      <c r="A12" s="3">
        <v>14549105978</v>
      </c>
      <c r="B12" s="3">
        <v>2008674</v>
      </c>
      <c r="C12" s="2" t="s">
        <v>108</v>
      </c>
      <c r="D12" s="2" t="s">
        <v>35</v>
      </c>
      <c r="E12" s="2" t="s">
        <v>109</v>
      </c>
      <c r="F12" s="2" t="s">
        <v>79</v>
      </c>
      <c r="G12" s="2" t="s">
        <v>80</v>
      </c>
      <c r="H12" s="2" t="s">
        <v>110</v>
      </c>
      <c r="I12" s="2" t="s">
        <v>35</v>
      </c>
      <c r="J12" s="2" t="s">
        <v>86</v>
      </c>
      <c r="K12" s="2" t="s">
        <v>111</v>
      </c>
    </row>
    <row r="13" s="1" customFormat="1" ht="20" customHeight="1" spans="1:11">
      <c r="A13" s="3">
        <v>14521900250</v>
      </c>
      <c r="B13" s="3">
        <v>2003616</v>
      </c>
      <c r="C13" s="2" t="s">
        <v>112</v>
      </c>
      <c r="D13" s="2" t="s">
        <v>29</v>
      </c>
      <c r="E13" s="2" t="s">
        <v>109</v>
      </c>
      <c r="F13" s="2" t="s">
        <v>79</v>
      </c>
      <c r="G13" s="2" t="s">
        <v>80</v>
      </c>
      <c r="H13" s="2" t="s">
        <v>113</v>
      </c>
      <c r="I13" s="2" t="s">
        <v>29</v>
      </c>
      <c r="J13" s="2" t="s">
        <v>86</v>
      </c>
      <c r="K13" s="2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2021-03-30T01:29:10Z</dcterms:created>
  <dcterms:modified xsi:type="dcterms:W3CDTF">2021-03-30T01:41:43Z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90B1FA3D77004C5F878F6513F35179D9</vt:lpwstr>
  </property>
  <property fmtid="{D5CDD505-2E9C-101B-9397-08002B2CF9AE}" pid="3" name="KSOProductBuildVer">
    <vt:lpwstr>2052-11.1.0.10356</vt:lpwstr>
  </property>
</Properties>
</file>