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<sst xmlns="http://schemas.openxmlformats.org/spreadsheetml/2006/main" count="222" uniqueCount="103">
  <si>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</si>
  <si>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</si>
  <si>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</si>
  <si>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</si>
  <si>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</si>
  <si>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</si>
  <si>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</si>
  <si>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</si>
  <si>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</si>
  <si>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</si>
  <si>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</si>
  <si>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</si>
  <si>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</si>
  <si>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</si>
  <si>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</si>
  <si>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</si>
  <si>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</si>
  <si>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</si>
  <si>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</si>
  <si>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</si>
  <si>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</si>
  <si>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</si>
  <si>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</si>
  <si>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</si>
  <si>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</si>
  <si>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</si>
  <si>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[南昌]7天连锁酒店(南昌丁公路北地铁站店)(67321960)</t>
  </si>
  <si>
    <t>自主大床房&lt;内宾&gt;&lt;双人入住&gt;&lt;预付&gt;&lt;无早&gt;</t>
  </si>
  <si>
    <t>CNY</t>
  </si>
  <si>
    <t>舒灯洪</t>
  </si>
  <si>
    <t>CA363210331CNY</t>
  </si>
  <si>
    <t>未提现</t>
  </si>
  <si>
    <t>携程开票</t>
  </si>
  <si>
    <t>[大连]大连金石滩鲁能希尔顿度假酒店(27426124)</t>
  </si>
  <si>
    <t>豪华海景大床房&lt;内宾&gt;&lt;双人入住&gt;&lt;预付&gt;&lt;无早&gt;</t>
  </si>
  <si>
    <t>周誉</t>
  </si>
  <si>
    <t>[香港]富豪香港酒店(Regal Hongkong Hotel)(688802)</t>
  </si>
  <si>
    <t>行政套房&lt;内宾&gt;&lt;双人入住&gt;&lt;预付&gt;&lt;双早&gt;</t>
  </si>
  <si>
    <t>ZHOU/LANPING,YE/HONGHUA</t>
  </si>
  <si>
    <t>[烟台]7天连锁酒店(烟台开发区海水浴场店)(69330484)</t>
  </si>
  <si>
    <t>薛海洋</t>
  </si>
  <si>
    <t>[永州]7天连锁酒店(永州中心医院店)(69319946)</t>
  </si>
  <si>
    <t>王岛</t>
  </si>
  <si>
    <t>[贵阳]7天连锁酒店(贵阳文昌阁店)(67322195)</t>
  </si>
  <si>
    <t>邓爱国</t>
  </si>
  <si>
    <t>[徐闻]7天连锁酒店(徐闻城东大道店)(67321592)</t>
  </si>
  <si>
    <t>赵培林,郑海明,郭小平</t>
  </si>
  <si>
    <t>[成都]成都雅诗阁来福士服务公寓(9875397)</t>
  </si>
  <si>
    <t>一房豪华行政套房&lt;内宾&gt;&lt;双人入住&gt;&lt;预付&gt;&lt;双早&gt;</t>
  </si>
  <si>
    <t>叶航宇</t>
  </si>
  <si>
    <t>[兰州]7天优品酒店(兰州新区机场店)(69305804)</t>
  </si>
  <si>
    <t>优享双床房&lt;内宾&gt;&lt;双人入住&gt;&lt;预付&gt;&lt;无早&gt;</t>
  </si>
  <si>
    <t>吴东</t>
  </si>
  <si>
    <t>庞天幸</t>
  </si>
  <si>
    <t>，</t>
  </si>
  <si>
    <t>A210331091456481</t>
  </si>
  <si>
    <t>总计：5163元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</si>
  <si>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</si>
  <si>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</si>
  <si>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</si>
  <si>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</si>
  <si>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</si>
  <si>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</si>
  <si>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</si>
  <si>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</si>
  <si>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</si>
  <si>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7天优品酒店（兰州新区机场店）</t>
  </si>
  <si>
    <t>2021-03-15</t>
  </si>
  <si>
    <t>2021-03-16</t>
  </si>
  <si>
    <t>RMB</t>
  </si>
  <si>
    <t>148.00</t>
  </si>
  <si>
    <t>95010</t>
  </si>
  <si>
    <t>2021/3/15 22:42:39</t>
  </si>
  <si>
    <t>2021/3/15 20:05:26</t>
  </si>
  <si>
    <t>成都雅诗阁来福士服务公寓</t>
  </si>
  <si>
    <t>806.00</t>
  </si>
  <si>
    <t>2021/3/15 19:14:54</t>
  </si>
  <si>
    <t>7天连锁酒店(徐闻城东大道店)</t>
  </si>
  <si>
    <t>381.00</t>
  </si>
  <si>
    <t>赵培林</t>
  </si>
  <si>
    <t>2021/3/15 13:03:32</t>
  </si>
  <si>
    <t>7天连锁酒店(贵阳文昌阁店)</t>
  </si>
  <si>
    <t>144.00</t>
  </si>
  <si>
    <t>2021/3/15 12:17:01</t>
  </si>
  <si>
    <t>7天连锁酒店（永州中心医院店）</t>
  </si>
  <si>
    <t>132.00</t>
  </si>
  <si>
    <t>2021/3/15 10:50:33</t>
  </si>
  <si>
    <t>7天连锁酒店（烟台开发区海水浴场店）</t>
  </si>
  <si>
    <t>103.00</t>
  </si>
  <si>
    <t>2021/3/15 10:44:24</t>
  </si>
  <si>
    <t>富豪香港酒店</t>
  </si>
  <si>
    <t>ZHOU LANPING,YE HONGHUA</t>
  </si>
  <si>
    <t>2021-03-14</t>
  </si>
  <si>
    <t>1642.00</t>
  </si>
  <si>
    <t/>
  </si>
  <si>
    <t>2021/3/14 13:43:20</t>
  </si>
  <si>
    <t>大连金石滩鲁能希尔顿度假酒店</t>
  </si>
  <si>
    <t>1330.00</t>
  </si>
  <si>
    <t>2021/3/13 15:39:05</t>
  </si>
  <si>
    <t>7天连锁酒店(南昌丁公路北地铁站店)</t>
  </si>
  <si>
    <t>2021-03-13</t>
  </si>
  <si>
    <t>329.01</t>
  </si>
  <si>
    <t>2021/3/13 15:11:58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</si>
</sst>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14592849678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44268</v>
      </c>
      <c r="G2" s="5">
        <v>44271</v>
      </c>
      <c r="H2" s="4">
        <v>1</v>
      </c>
      <c r="I2" s="4">
        <v>3</v>
      </c>
      <c r="J2" s="4">
        <v>3</v>
      </c>
      <c r="K2" s="4" t="s">
        <v>28</v>
      </c>
      <c r="L2" s="4">
        <v>329</v>
      </c>
      <c r="M2" s="4">
        <v>329</v>
      </c>
      <c r="N2" s="4" t="s">
        <v>29</v>
      </c>
      <c r="O2" s="4" t="s">
        <v>30</v>
      </c>
      <c r="P2" s="4" t="s">
        <v>31</v>
      </c>
      <c r="Q2" s="4">
        <v>0</v>
      </c>
      <c r="R2" s="6">
        <v>44268</v>
      </c>
      <c r="S2" s="5">
        <v>44286</v>
      </c>
      <c r="T2" s="4" t="s">
        <v>32</v>
      </c>
      <c r="U2" s="4">
        <v>329</v>
      </c>
      <c r="V2" s="4">
        <v>0</v>
      </c>
      <c r="W2" s="4">
        <v>0</v>
      </c>
      <c r="X2" s="4">
        <v>2015526</v>
      </c>
    </row>
    <row r="3" s="4" customFormat="1" spans="1:24">
      <c r="A3" s="4">
        <v>14592994633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44269</v>
      </c>
      <c r="G3" s="5">
        <v>44271</v>
      </c>
      <c r="H3" s="4">
        <v>1</v>
      </c>
      <c r="I3" s="4">
        <v>2</v>
      </c>
      <c r="J3" s="4">
        <v>2</v>
      </c>
      <c r="K3" s="4" t="s">
        <v>28</v>
      </c>
      <c r="L3" s="4">
        <v>1330</v>
      </c>
      <c r="M3" s="4">
        <v>1330</v>
      </c>
      <c r="N3" s="4" t="s">
        <v>35</v>
      </c>
      <c r="O3" s="4" t="s">
        <v>30</v>
      </c>
      <c r="P3" s="4" t="s">
        <v>31</v>
      </c>
      <c r="Q3" s="4">
        <v>0</v>
      </c>
      <c r="R3" s="6">
        <v>44268</v>
      </c>
      <c r="S3" s="5">
        <v>44286</v>
      </c>
      <c r="T3" s="4" t="s">
        <v>32</v>
      </c>
      <c r="U3" s="4">
        <v>1330</v>
      </c>
      <c r="V3" s="4">
        <v>0</v>
      </c>
      <c r="W3" s="4">
        <v>0</v>
      </c>
      <c r="X3" s="4">
        <v>2015559</v>
      </c>
    </row>
    <row r="4" s="4" customFormat="1" spans="1:24">
      <c r="A4" s="4">
        <v>14600455074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44269</v>
      </c>
      <c r="G4" s="5">
        <v>44271</v>
      </c>
      <c r="H4" s="4">
        <v>1</v>
      </c>
      <c r="I4" s="4">
        <v>2</v>
      </c>
      <c r="J4" s="4">
        <v>2</v>
      </c>
      <c r="K4" s="4" t="s">
        <v>28</v>
      </c>
      <c r="L4" s="4">
        <v>1642</v>
      </c>
      <c r="M4" s="4">
        <v>1642</v>
      </c>
      <c r="N4" s="4" t="s">
        <v>38</v>
      </c>
      <c r="O4" s="4" t="s">
        <v>30</v>
      </c>
      <c r="P4" s="4" t="s">
        <v>31</v>
      </c>
      <c r="Q4" s="4">
        <v>0</v>
      </c>
      <c r="R4" s="6">
        <v>44269</v>
      </c>
      <c r="S4" s="5">
        <v>44286</v>
      </c>
      <c r="T4" s="4" t="s">
        <v>32</v>
      </c>
      <c r="U4" s="4">
        <v>1642</v>
      </c>
      <c r="V4" s="4">
        <v>0</v>
      </c>
      <c r="W4" s="4">
        <v>0</v>
      </c>
      <c r="X4" s="4">
        <v>2017060</v>
      </c>
    </row>
    <row r="5" s="4" customFormat="1" spans="1:24">
      <c r="A5" s="4">
        <v>14607760261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44270</v>
      </c>
      <c r="G5" s="5">
        <v>44271</v>
      </c>
      <c r="H5" s="4">
        <v>1</v>
      </c>
      <c r="I5" s="4">
        <v>1</v>
      </c>
      <c r="J5" s="4">
        <v>1</v>
      </c>
      <c r="K5" s="4" t="s">
        <v>28</v>
      </c>
      <c r="L5" s="4">
        <v>103</v>
      </c>
      <c r="M5" s="4">
        <v>103</v>
      </c>
      <c r="N5" s="4" t="s">
        <v>40</v>
      </c>
      <c r="O5" s="4" t="s">
        <v>30</v>
      </c>
      <c r="P5" s="4" t="s">
        <v>31</v>
      </c>
      <c r="Q5" s="4">
        <v>0</v>
      </c>
      <c r="R5" s="6">
        <v>44270</v>
      </c>
      <c r="S5" s="5">
        <v>44286</v>
      </c>
      <c r="T5" s="4" t="s">
        <v>32</v>
      </c>
      <c r="U5" s="4">
        <v>103</v>
      </c>
      <c r="V5" s="4">
        <v>0</v>
      </c>
      <c r="W5" s="4">
        <v>0</v>
      </c>
      <c r="X5" s="4">
        <v>2018249</v>
      </c>
    </row>
    <row r="6" s="4" customFormat="1" spans="1:24">
      <c r="A6" s="4">
        <v>14607814830</v>
      </c>
      <c r="B6" s="4" t="s">
        <v>24</v>
      </c>
      <c r="C6" s="4" t="s">
        <v>25</v>
      </c>
      <c r="D6" s="4" t="s">
        <v>41</v>
      </c>
      <c r="E6" s="4" t="s">
        <v>27</v>
      </c>
      <c r="F6" s="5">
        <v>44270</v>
      </c>
      <c r="G6" s="5">
        <v>44271</v>
      </c>
      <c r="H6" s="4">
        <v>1</v>
      </c>
      <c r="I6" s="4">
        <v>1</v>
      </c>
      <c r="J6" s="4">
        <v>1</v>
      </c>
      <c r="K6" s="4" t="s">
        <v>28</v>
      </c>
      <c r="L6" s="4">
        <v>132</v>
      </c>
      <c r="M6" s="4">
        <v>132</v>
      </c>
      <c r="N6" s="4" t="s">
        <v>42</v>
      </c>
      <c r="O6" s="4" t="s">
        <v>30</v>
      </c>
      <c r="P6" s="4" t="s">
        <v>31</v>
      </c>
      <c r="Q6" s="4">
        <v>0</v>
      </c>
      <c r="R6" s="6">
        <v>44270</v>
      </c>
      <c r="S6" s="5">
        <v>44286</v>
      </c>
      <c r="T6" s="4" t="s">
        <v>32</v>
      </c>
      <c r="U6" s="4">
        <v>132</v>
      </c>
      <c r="V6" s="4">
        <v>0</v>
      </c>
      <c r="W6" s="4">
        <v>0</v>
      </c>
      <c r="X6" s="4">
        <v>2018258</v>
      </c>
    </row>
    <row r="7" s="4" customFormat="1" spans="1:24">
      <c r="A7" s="4">
        <v>14608211372</v>
      </c>
      <c r="B7" s="4" t="s">
        <v>24</v>
      </c>
      <c r="C7" s="4" t="s">
        <v>25</v>
      </c>
      <c r="D7" s="4" t="s">
        <v>43</v>
      </c>
      <c r="E7" s="4" t="s">
        <v>27</v>
      </c>
      <c r="F7" s="5">
        <v>44270</v>
      </c>
      <c r="G7" s="5">
        <v>44271</v>
      </c>
      <c r="H7" s="4">
        <v>1</v>
      </c>
      <c r="I7" s="4">
        <v>1</v>
      </c>
      <c r="J7" s="4">
        <v>1</v>
      </c>
      <c r="K7" s="4" t="s">
        <v>28</v>
      </c>
      <c r="L7" s="4">
        <v>144</v>
      </c>
      <c r="M7" s="4">
        <v>144</v>
      </c>
      <c r="N7" s="4" t="s">
        <v>44</v>
      </c>
      <c r="O7" s="4" t="s">
        <v>30</v>
      </c>
      <c r="P7" s="4" t="s">
        <v>31</v>
      </c>
      <c r="Q7" s="4">
        <v>0</v>
      </c>
      <c r="R7" s="6">
        <v>44270</v>
      </c>
      <c r="S7" s="5">
        <v>44286</v>
      </c>
      <c r="T7" s="4" t="s">
        <v>32</v>
      </c>
      <c r="U7" s="4">
        <v>144</v>
      </c>
      <c r="V7" s="4">
        <v>0</v>
      </c>
      <c r="W7" s="4">
        <v>0</v>
      </c>
      <c r="X7" s="4">
        <v>2018390</v>
      </c>
    </row>
    <row r="8" s="4" customFormat="1" spans="1:24">
      <c r="A8" s="4">
        <v>14608435378</v>
      </c>
      <c r="B8" s="4" t="s">
        <v>24</v>
      </c>
      <c r="C8" s="4" t="s">
        <v>25</v>
      </c>
      <c r="D8" s="4" t="s">
        <v>45</v>
      </c>
      <c r="E8" s="4" t="s">
        <v>27</v>
      </c>
      <c r="F8" s="5">
        <v>44270</v>
      </c>
      <c r="G8" s="5">
        <v>44271</v>
      </c>
      <c r="H8" s="4">
        <v>3</v>
      </c>
      <c r="I8" s="4">
        <v>1</v>
      </c>
      <c r="J8" s="4">
        <v>3</v>
      </c>
      <c r="K8" s="4" t="s">
        <v>28</v>
      </c>
      <c r="L8" s="4">
        <v>381</v>
      </c>
      <c r="M8" s="4">
        <v>381</v>
      </c>
      <c r="N8" s="4" t="s">
        <v>46</v>
      </c>
      <c r="O8" s="4" t="s">
        <v>30</v>
      </c>
      <c r="P8" s="4" t="s">
        <v>31</v>
      </c>
      <c r="Q8" s="4">
        <v>0</v>
      </c>
      <c r="R8" s="6">
        <v>44270</v>
      </c>
      <c r="S8" s="5">
        <v>44286</v>
      </c>
      <c r="T8" s="4" t="s">
        <v>32</v>
      </c>
      <c r="U8" s="4">
        <v>381</v>
      </c>
      <c r="V8" s="4">
        <v>0</v>
      </c>
      <c r="W8" s="4">
        <v>0</v>
      </c>
      <c r="X8" s="4">
        <v>2018459</v>
      </c>
    </row>
    <row r="9" s="4" customFormat="1" spans="1:24">
      <c r="A9" s="4">
        <v>14613873007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44270</v>
      </c>
      <c r="G9" s="5">
        <v>44271</v>
      </c>
      <c r="H9" s="4">
        <v>1</v>
      </c>
      <c r="I9" s="4">
        <v>1</v>
      </c>
      <c r="J9" s="4">
        <v>1</v>
      </c>
      <c r="K9" s="4" t="s">
        <v>28</v>
      </c>
      <c r="L9" s="4">
        <v>806</v>
      </c>
      <c r="M9" s="4">
        <v>806</v>
      </c>
      <c r="N9" s="4" t="s">
        <v>49</v>
      </c>
      <c r="O9" s="4" t="s">
        <v>30</v>
      </c>
      <c r="P9" s="4" t="s">
        <v>31</v>
      </c>
      <c r="Q9" s="4">
        <v>0</v>
      </c>
      <c r="R9" s="6">
        <v>44270</v>
      </c>
      <c r="S9" s="5">
        <v>44286</v>
      </c>
      <c r="T9" s="4" t="s">
        <v>32</v>
      </c>
      <c r="U9" s="4">
        <v>806</v>
      </c>
      <c r="V9" s="4">
        <v>0</v>
      </c>
      <c r="W9" s="4">
        <v>0</v>
      </c>
      <c r="X9" s="4">
        <v>2019098</v>
      </c>
    </row>
    <row r="10" s="4" customFormat="1" spans="1:24">
      <c r="A10" s="4">
        <v>14614128531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44270</v>
      </c>
      <c r="G10" s="5">
        <v>44271</v>
      </c>
      <c r="H10" s="4">
        <v>1</v>
      </c>
      <c r="I10" s="4">
        <v>1</v>
      </c>
      <c r="J10" s="4">
        <v>1</v>
      </c>
      <c r="K10" s="4" t="s">
        <v>28</v>
      </c>
      <c r="L10" s="4">
        <v>148</v>
      </c>
      <c r="M10" s="4">
        <v>148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44270</v>
      </c>
      <c r="S10" s="5">
        <v>44286</v>
      </c>
      <c r="T10" s="4" t="s">
        <v>32</v>
      </c>
      <c r="U10" s="4">
        <v>148</v>
      </c>
      <c r="V10" s="4">
        <v>0</v>
      </c>
      <c r="W10" s="4">
        <v>0</v>
      </c>
      <c r="X10" s="4">
        <v>2019242</v>
      </c>
    </row>
    <row r="11" s="4" customFormat="1" spans="1:24">
      <c r="A11" s="4">
        <v>14614889898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44270</v>
      </c>
      <c r="G11" s="5">
        <v>44271</v>
      </c>
      <c r="H11" s="4">
        <v>1</v>
      </c>
      <c r="I11" s="4">
        <v>1</v>
      </c>
      <c r="J11" s="4">
        <v>1</v>
      </c>
      <c r="K11" s="4" t="s">
        <v>28</v>
      </c>
      <c r="L11" s="4">
        <v>148</v>
      </c>
      <c r="M11" s="4">
        <v>148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44270</v>
      </c>
      <c r="S11" s="5">
        <v>44286</v>
      </c>
      <c r="T11" s="4" t="s">
        <v>32</v>
      </c>
      <c r="U11" s="4">
        <v>148</v>
      </c>
      <c r="V11" s="4">
        <v>0</v>
      </c>
      <c r="W11" s="4">
        <v>0</v>
      </c>
      <c r="X11" s="4">
        <v>2019545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8" sqref="$A18:$XFD18"/>
    </sheetView>
  </sheetViews>
  <sheetFormatPr defaultColWidth="9" defaultRowHeight="13.5"/>
  <cols>
    <col min="1" max="1" width="16" style="4" customWidth="1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54</v>
      </c>
    </row>
    <row r="2" s="4" customFormat="1" spans="1:10">
      <c r="A2" s="4">
        <v>14592849678</v>
      </c>
      <c r="B2" s="5">
        <v>44268</v>
      </c>
      <c r="C2" s="5">
        <v>44271</v>
      </c>
      <c r="D2" s="4">
        <v>329</v>
      </c>
      <c r="E2" s="4" t="str">
        <f>VLOOKUP(A2,HOP!A:H,8,0)</f>
        <v>329.01</v>
      </c>
      <c r="F2" s="4">
        <f>VLOOKUP(A2,HOP!A:B,2,0)</f>
        <v>2015526</v>
      </c>
      <c r="G2" s="4">
        <f>D2-E2</f>
        <v>-0.00999999999999091</v>
      </c>
      <c r="H2" s="4" t="str">
        <f>$H$1&amp;F2</f>
        <v>，2015526</v>
      </c>
      <c r="I2" s="6"/>
      <c r="J2" s="5"/>
    </row>
    <row r="3" s="4" customFormat="1" spans="1:10">
      <c r="A3" s="4">
        <v>14592994633</v>
      </c>
      <c r="B3" s="5">
        <v>44269</v>
      </c>
      <c r="C3" s="5">
        <v>44271</v>
      </c>
      <c r="D3" s="4">
        <v>1330</v>
      </c>
      <c r="E3" s="4" t="str">
        <f>VLOOKUP(A3,HOP!A:H,8,0)</f>
        <v>1330.00</v>
      </c>
      <c r="F3" s="4">
        <f>VLOOKUP(A3,HOP!A:B,2,0)</f>
        <v>2015559</v>
      </c>
      <c r="G3" s="4">
        <f t="shared" ref="G3:G11" si="0">D3-E3</f>
        <v>0</v>
      </c>
      <c r="H3" s="4" t="str">
        <f t="shared" ref="H3:H11" si="1">$H$1&amp;F3</f>
        <v>，2015559</v>
      </c>
      <c r="I3" s="6"/>
      <c r="J3" s="5"/>
    </row>
    <row r="4" s="4" customFormat="1" spans="1:10">
      <c r="A4" s="4">
        <v>14600455074</v>
      </c>
      <c r="B4" s="5">
        <v>44269</v>
      </c>
      <c r="C4" s="5">
        <v>44271</v>
      </c>
      <c r="D4" s="4">
        <v>1642</v>
      </c>
      <c r="E4" s="4" t="str">
        <f>VLOOKUP(A4,HOP!A:H,8,0)</f>
        <v>1642.00</v>
      </c>
      <c r="F4" s="4">
        <f>VLOOKUP(A4,HOP!A:B,2,0)</f>
        <v>2017060</v>
      </c>
      <c r="G4" s="4">
        <f t="shared" si="0"/>
        <v>0</v>
      </c>
      <c r="H4" s="4" t="str">
        <f t="shared" si="1"/>
        <v>，2017060</v>
      </c>
      <c r="I4" s="6"/>
      <c r="J4" s="5"/>
    </row>
    <row r="5" s="4" customFormat="1" spans="1:10">
      <c r="A5" s="4">
        <v>14607760261</v>
      </c>
      <c r="B5" s="5">
        <v>44270</v>
      </c>
      <c r="C5" s="5">
        <v>44271</v>
      </c>
      <c r="D5" s="4">
        <v>103</v>
      </c>
      <c r="E5" s="4" t="str">
        <f>VLOOKUP(A5,HOP!A:H,8,0)</f>
        <v>103.00</v>
      </c>
      <c r="F5" s="4">
        <f>VLOOKUP(A5,HOP!A:B,2,0)</f>
        <v>2018249</v>
      </c>
      <c r="G5" s="4">
        <f t="shared" si="0"/>
        <v>0</v>
      </c>
      <c r="H5" s="4" t="str">
        <f t="shared" si="1"/>
        <v>，2018249</v>
      </c>
      <c r="I5" s="6"/>
      <c r="J5" s="5"/>
    </row>
    <row r="6" s="4" customFormat="1" spans="1:10">
      <c r="A6" s="4">
        <v>14607814830</v>
      </c>
      <c r="B6" s="5">
        <v>44270</v>
      </c>
      <c r="C6" s="5">
        <v>44271</v>
      </c>
      <c r="D6" s="4">
        <v>132</v>
      </c>
      <c r="E6" s="4" t="str">
        <f>VLOOKUP(A6,HOP!A:H,8,0)</f>
        <v>132.00</v>
      </c>
      <c r="F6" s="4">
        <f>VLOOKUP(A6,HOP!A:B,2,0)</f>
        <v>2018258</v>
      </c>
      <c r="G6" s="4">
        <f t="shared" si="0"/>
        <v>0</v>
      </c>
      <c r="H6" s="4" t="str">
        <f t="shared" si="1"/>
        <v>，2018258</v>
      </c>
      <c r="I6" s="6"/>
      <c r="J6" s="5"/>
    </row>
    <row r="7" s="4" customFormat="1" spans="1:10">
      <c r="A7" s="4">
        <v>14608211372</v>
      </c>
      <c r="B7" s="5">
        <v>44270</v>
      </c>
      <c r="C7" s="5">
        <v>44271</v>
      </c>
      <c r="D7" s="4">
        <v>144</v>
      </c>
      <c r="E7" s="4" t="str">
        <f>VLOOKUP(A7,HOP!A:H,8,0)</f>
        <v>144.00</v>
      </c>
      <c r="F7" s="4">
        <f>VLOOKUP(A7,HOP!A:B,2,0)</f>
        <v>2018390</v>
      </c>
      <c r="G7" s="4">
        <f t="shared" si="0"/>
        <v>0</v>
      </c>
      <c r="H7" s="4" t="str">
        <f t="shared" si="1"/>
        <v>，2018390</v>
      </c>
      <c r="I7" s="6"/>
      <c r="J7" s="5"/>
    </row>
    <row r="8" s="4" customFormat="1" spans="1:10">
      <c r="A8" s="4">
        <v>14608435378</v>
      </c>
      <c r="B8" s="5">
        <v>44270</v>
      </c>
      <c r="C8" s="5">
        <v>44271</v>
      </c>
      <c r="D8" s="4">
        <v>381</v>
      </c>
      <c r="E8" s="4" t="str">
        <f>VLOOKUP(A8,HOP!A:H,8,0)</f>
        <v>381.00</v>
      </c>
      <c r="F8" s="4">
        <f>VLOOKUP(A8,HOP!A:B,2,0)</f>
        <v>2018459</v>
      </c>
      <c r="G8" s="4">
        <f t="shared" si="0"/>
        <v>0</v>
      </c>
      <c r="H8" s="4" t="str">
        <f t="shared" si="1"/>
        <v>，2018459</v>
      </c>
      <c r="I8" s="6"/>
      <c r="J8" s="5"/>
    </row>
    <row r="9" s="4" customFormat="1" spans="1:10">
      <c r="A9" s="4">
        <v>14613873007</v>
      </c>
      <c r="B9" s="5">
        <v>44270</v>
      </c>
      <c r="C9" s="5">
        <v>44271</v>
      </c>
      <c r="D9" s="4">
        <v>806</v>
      </c>
      <c r="E9" s="4" t="str">
        <f>VLOOKUP(A9,HOP!A:H,8,0)</f>
        <v>806.00</v>
      </c>
      <c r="F9" s="4">
        <f>VLOOKUP(A9,HOP!A:B,2,0)</f>
        <v>2019098</v>
      </c>
      <c r="G9" s="4">
        <f t="shared" si="0"/>
        <v>0</v>
      </c>
      <c r="H9" s="4" t="str">
        <f t="shared" si="1"/>
        <v>，2019098</v>
      </c>
      <c r="I9" s="6"/>
      <c r="J9" s="5"/>
    </row>
    <row r="10" s="4" customFormat="1" spans="1:10">
      <c r="A10" s="4">
        <v>14614128531</v>
      </c>
      <c r="B10" s="5">
        <v>44270</v>
      </c>
      <c r="C10" s="5">
        <v>44271</v>
      </c>
      <c r="D10" s="4">
        <v>148</v>
      </c>
      <c r="E10" s="4" t="str">
        <f>VLOOKUP(A10,HOP!A:H,8,0)</f>
        <v>148.00</v>
      </c>
      <c r="F10" s="4">
        <f>VLOOKUP(A10,HOP!A:B,2,0)</f>
        <v>2019242</v>
      </c>
      <c r="G10" s="4">
        <f t="shared" si="0"/>
        <v>0</v>
      </c>
      <c r="H10" s="4" t="str">
        <f t="shared" si="1"/>
        <v>，2019242</v>
      </c>
      <c r="I10" s="6"/>
      <c r="J10" s="5"/>
    </row>
    <row r="11" s="4" customFormat="1" spans="1:10">
      <c r="A11" s="4">
        <v>14614889898</v>
      </c>
      <c r="B11" s="5">
        <v>44270</v>
      </c>
      <c r="C11" s="5">
        <v>44271</v>
      </c>
      <c r="D11" s="4">
        <v>148</v>
      </c>
      <c r="E11" s="4" t="str">
        <f>VLOOKUP(A11,HOP!A:H,8,0)</f>
        <v>148.00</v>
      </c>
      <c r="F11" s="4">
        <f>VLOOKUP(A11,HOP!A:B,2,0)</f>
        <v>2019545</v>
      </c>
      <c r="G11" s="4">
        <f t="shared" si="0"/>
        <v>0</v>
      </c>
      <c r="H11" s="4" t="str">
        <f t="shared" si="1"/>
        <v>，2019545</v>
      </c>
      <c r="I11" s="6"/>
      <c r="J11" s="5"/>
    </row>
    <row r="13" spans="4:4">
      <c r="D13" s="4">
        <f>SUM(D2:D12)</f>
        <v>5163</v>
      </c>
    </row>
    <row r="15" spans="1:1">
      <c r="A15" s="4" t="s">
        <v>55</v>
      </c>
    </row>
    <row r="16" spans="1:1">
      <c r="A1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2" sqref="A2:B1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57</v>
      </c>
      <c r="B1" s="2" t="s">
        <v>58</v>
      </c>
      <c r="C1" s="2" t="s">
        <v>59</v>
      </c>
      <c r="D1" s="2" t="s">
        <v>60</v>
      </c>
      <c r="E1" s="2" t="s">
        <v>5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  <c r="K1" s="2" t="s">
        <v>17</v>
      </c>
    </row>
    <row r="2" s="1" customFormat="1" ht="20" customHeight="1" spans="1:11">
      <c r="A2" s="3">
        <v>14614889898</v>
      </c>
      <c r="B2" s="3">
        <v>2019545</v>
      </c>
      <c r="C2" s="2" t="s">
        <v>66</v>
      </c>
      <c r="D2" s="2" t="s">
        <v>53</v>
      </c>
      <c r="E2" s="2" t="s">
        <v>67</v>
      </c>
      <c r="F2" s="2" t="s">
        <v>68</v>
      </c>
      <c r="G2" s="2" t="s">
        <v>69</v>
      </c>
      <c r="H2" s="2" t="s">
        <v>70</v>
      </c>
      <c r="I2" s="2" t="s">
        <v>53</v>
      </c>
      <c r="J2" s="2" t="s">
        <v>71</v>
      </c>
      <c r="K2" s="2" t="s">
        <v>72</v>
      </c>
    </row>
    <row r="3" s="1" customFormat="1" ht="20" customHeight="1" spans="1:11">
      <c r="A3" s="3">
        <v>14614128531</v>
      </c>
      <c r="B3" s="3">
        <v>2019242</v>
      </c>
      <c r="C3" s="2" t="s">
        <v>66</v>
      </c>
      <c r="D3" s="2" t="s">
        <v>52</v>
      </c>
      <c r="E3" s="2" t="s">
        <v>67</v>
      </c>
      <c r="F3" s="2" t="s">
        <v>68</v>
      </c>
      <c r="G3" s="2" t="s">
        <v>69</v>
      </c>
      <c r="H3" s="2" t="s">
        <v>70</v>
      </c>
      <c r="I3" s="2" t="s">
        <v>52</v>
      </c>
      <c r="J3" s="2" t="s">
        <v>71</v>
      </c>
      <c r="K3" s="2" t="s">
        <v>73</v>
      </c>
    </row>
    <row r="4" s="1" customFormat="1" ht="20" customHeight="1" spans="1:11">
      <c r="A4" s="3">
        <v>14613873007</v>
      </c>
      <c r="B4" s="3">
        <v>2019098</v>
      </c>
      <c r="C4" s="2" t="s">
        <v>74</v>
      </c>
      <c r="D4" s="2" t="s">
        <v>49</v>
      </c>
      <c r="E4" s="2" t="s">
        <v>67</v>
      </c>
      <c r="F4" s="2" t="s">
        <v>68</v>
      </c>
      <c r="G4" s="2" t="s">
        <v>69</v>
      </c>
      <c r="H4" s="2" t="s">
        <v>75</v>
      </c>
      <c r="I4" s="2" t="s">
        <v>49</v>
      </c>
      <c r="J4" s="2" t="s">
        <v>71</v>
      </c>
      <c r="K4" s="2" t="s">
        <v>76</v>
      </c>
    </row>
    <row r="5" s="1" customFormat="1" ht="20" customHeight="1" spans="1:11">
      <c r="A5" s="3">
        <v>14608435378</v>
      </c>
      <c r="B5" s="3">
        <v>2018459</v>
      </c>
      <c r="C5" s="2" t="s">
        <v>77</v>
      </c>
      <c r="D5" s="2" t="s">
        <v>46</v>
      </c>
      <c r="E5" s="2" t="s">
        <v>67</v>
      </c>
      <c r="F5" s="2" t="s">
        <v>68</v>
      </c>
      <c r="G5" s="2" t="s">
        <v>69</v>
      </c>
      <c r="H5" s="2" t="s">
        <v>78</v>
      </c>
      <c r="I5" s="2" t="s">
        <v>79</v>
      </c>
      <c r="J5" s="2" t="s">
        <v>71</v>
      </c>
      <c r="K5" s="2" t="s">
        <v>80</v>
      </c>
    </row>
    <row r="6" s="1" customFormat="1" ht="20" customHeight="1" spans="1:11">
      <c r="A6" s="3">
        <v>14608211372</v>
      </c>
      <c r="B6" s="3">
        <v>2018390</v>
      </c>
      <c r="C6" s="2" t="s">
        <v>81</v>
      </c>
      <c r="D6" s="2" t="s">
        <v>44</v>
      </c>
      <c r="E6" s="2" t="s">
        <v>67</v>
      </c>
      <c r="F6" s="2" t="s">
        <v>68</v>
      </c>
      <c r="G6" s="2" t="s">
        <v>69</v>
      </c>
      <c r="H6" s="2" t="s">
        <v>82</v>
      </c>
      <c r="I6" s="2" t="s">
        <v>44</v>
      </c>
      <c r="J6" s="2" t="s">
        <v>71</v>
      </c>
      <c r="K6" s="2" t="s">
        <v>83</v>
      </c>
    </row>
    <row r="7" s="1" customFormat="1" ht="20" customHeight="1" spans="1:11">
      <c r="A7" s="3">
        <v>14607814830</v>
      </c>
      <c r="B7" s="3">
        <v>2018258</v>
      </c>
      <c r="C7" s="2" t="s">
        <v>84</v>
      </c>
      <c r="D7" s="2" t="s">
        <v>42</v>
      </c>
      <c r="E7" s="2" t="s">
        <v>67</v>
      </c>
      <c r="F7" s="2" t="s">
        <v>68</v>
      </c>
      <c r="G7" s="2" t="s">
        <v>69</v>
      </c>
      <c r="H7" s="2" t="s">
        <v>85</v>
      </c>
      <c r="I7" s="2" t="s">
        <v>42</v>
      </c>
      <c r="J7" s="2" t="s">
        <v>71</v>
      </c>
      <c r="K7" s="2" t="s">
        <v>86</v>
      </c>
    </row>
    <row r="8" s="1" customFormat="1" ht="20" customHeight="1" spans="1:11">
      <c r="A8" s="3">
        <v>14607760261</v>
      </c>
      <c r="B8" s="3">
        <v>2018249</v>
      </c>
      <c r="C8" s="2" t="s">
        <v>87</v>
      </c>
      <c r="D8" s="2" t="s">
        <v>40</v>
      </c>
      <c r="E8" s="2" t="s">
        <v>67</v>
      </c>
      <c r="F8" s="2" t="s">
        <v>68</v>
      </c>
      <c r="G8" s="2" t="s">
        <v>69</v>
      </c>
      <c r="H8" s="2" t="s">
        <v>88</v>
      </c>
      <c r="I8" s="2" t="s">
        <v>40</v>
      </c>
      <c r="J8" s="2" t="s">
        <v>71</v>
      </c>
      <c r="K8" s="2" t="s">
        <v>89</v>
      </c>
    </row>
    <row r="9" s="1" customFormat="1" ht="20" customHeight="1" spans="1:11">
      <c r="A9" s="3">
        <v>14600455074</v>
      </c>
      <c r="B9" s="3">
        <v>2017060</v>
      </c>
      <c r="C9" s="2" t="s">
        <v>90</v>
      </c>
      <c r="D9" s="2" t="s">
        <v>91</v>
      </c>
      <c r="E9" s="2" t="s">
        <v>92</v>
      </c>
      <c r="F9" s="2" t="s">
        <v>68</v>
      </c>
      <c r="G9" s="2" t="s">
        <v>69</v>
      </c>
      <c r="H9" s="2" t="s">
        <v>93</v>
      </c>
      <c r="I9" s="2" t="s">
        <v>94</v>
      </c>
      <c r="J9" s="2" t="s">
        <v>71</v>
      </c>
      <c r="K9" s="2" t="s">
        <v>95</v>
      </c>
    </row>
    <row r="10" s="1" customFormat="1" ht="20" customHeight="1" spans="1:11">
      <c r="A10" s="3">
        <v>14592994633</v>
      </c>
      <c r="B10" s="3">
        <v>2015559</v>
      </c>
      <c r="C10" s="2" t="s">
        <v>96</v>
      </c>
      <c r="D10" s="2" t="s">
        <v>35</v>
      </c>
      <c r="E10" s="2" t="s">
        <v>92</v>
      </c>
      <c r="F10" s="2" t="s">
        <v>68</v>
      </c>
      <c r="G10" s="2" t="s">
        <v>69</v>
      </c>
      <c r="H10" s="2" t="s">
        <v>97</v>
      </c>
      <c r="I10" s="2" t="s">
        <v>35</v>
      </c>
      <c r="J10" s="2" t="s">
        <v>71</v>
      </c>
      <c r="K10" s="2" t="s">
        <v>98</v>
      </c>
    </row>
    <row r="11" s="1" customFormat="1" ht="20" customHeight="1" spans="1:11">
      <c r="A11" s="3">
        <v>14592849678</v>
      </c>
      <c r="B11" s="3">
        <v>2015526</v>
      </c>
      <c r="C11" s="2" t="s">
        <v>99</v>
      </c>
      <c r="D11" s="2" t="s">
        <v>29</v>
      </c>
      <c r="E11" s="2" t="s">
        <v>100</v>
      </c>
      <c r="F11" s="2" t="s">
        <v>68</v>
      </c>
      <c r="G11" s="2" t="s">
        <v>69</v>
      </c>
      <c r="H11" s="2" t="s">
        <v>101</v>
      </c>
      <c r="I11" s="2" t="s">
        <v>29</v>
      </c>
      <c r="J11" s="2" t="s">
        <v>71</v>
      </c>
      <c r="K11" s="2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2021-03-31T01:11:08Z</dcterms:created>
  <dcterms:modified xsi:type="dcterms:W3CDTF">2021-03-31T01:15:34Z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0CBE3354793348A4B54236FD91D0F9B7</vt:lpwstr>
  </property>
  <property fmtid="{D5CDD505-2E9C-101B-9397-08002B2CF9AE}" pid="3" name="KSOProductBuildVer">
    <vt:lpwstr>2052-11.1.0.10356</vt:lpwstr>
  </property>
</Properties>
</file>