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<sst xmlns="http://schemas.openxmlformats.org/spreadsheetml/2006/main" count="425" uniqueCount="177">
  <si>
    <t>去哪儿网酒店预付对账单</t>
  </si>
  <si>
    <t>供应商名称：</t>
  </si>
  <si>
    <t>港丰国际</t>
  </si>
  <si>
    <t>结算周期：</t>
  </si>
  <si>
    <t>2021-03-29至2021-04-04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</si>
  <si>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</si>
  <si>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</si>
  <si>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</si>
  <si>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</si>
  <si>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</si>
  <si>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</si>
  <si>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</si>
  <si>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</si>
  <si>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</si>
  <si>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</si>
  <si>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</si>
  <si>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</si>
  <si>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</si>
  <si>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</si>
  <si>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</si>
  <si>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¥11,632.00</t>
  </si>
  <si>
    <t>¥3,886.00</t>
  </si>
  <si>
    <t>¥746.00</t>
  </si>
  <si>
    <t>¥7,000.00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</si>
  <si>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</si>
  <si>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</si>
  <si>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</si>
  <si>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</si>
  <si>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</si>
  <si>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</si>
  <si>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</si>
  <si>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</si>
  <si>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</si>
  <si>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</si>
  <si>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</si>
  <si>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</si>
  <si>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</si>
  <si>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</si>
  <si>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</si>
  <si>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</si>
  <si>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</si>
  <si>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</si>
  <si>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</si>
  <si>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</si>
  <si>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</si>
  <si>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</si>
  <si>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</si>
  <si>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</si>
  <si>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</si>
  <si>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</si>
  <si>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</si>
  <si>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</si>
  <si>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</si>
  <si>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</si>
  <si>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</si>
  <si>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</si>
  <si>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</si>
  <si>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</si>
  <si>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</si>
  <si>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</si>
  <si>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</si>
  <si>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</si>
  <si>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</si>
  <si>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</si>
  <si>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</si>
  <si>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</si>
  <si>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</si>
  <si>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</si>
  <si>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</si>
  <si>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</si>
  <si>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702586280145</t>
  </si>
  <si>
    <t>酒店预付</t>
  </si>
  <si>
    <t>否</t>
  </si>
  <si>
    <t>普通</t>
  </si>
  <si>
    <t>809330680</t>
  </si>
  <si>
    <t>澳门丽思卡尔顿酒店</t>
  </si>
  <si>
    <t>1619975</t>
  </si>
  <si>
    <t>CHEN/JIMING|CHEN/JIMING</t>
  </si>
  <si>
    <t>2021-03-29</t>
  </si>
  <si>
    <t>2021-03-30</t>
  </si>
  <si>
    <t>2021-04-01</t>
  </si>
  <si>
    <t>2021-03-29 19:56:07</t>
  </si>
  <si>
    <t>premier suite</t>
  </si>
  <si>
    <t>WEBSITE</t>
  </si>
  <si>
    <t>702582444809</t>
  </si>
  <si>
    <t>2034403</t>
  </si>
  <si>
    <t>158574737</t>
  </si>
  <si>
    <t>新加坡庄家大酒店 (Staycation Approved)</t>
  </si>
  <si>
    <t>ZHU/QINFENG</t>
  </si>
  <si>
    <t>2021-03-25</t>
  </si>
  <si>
    <t>2021-03-31</t>
  </si>
  <si>
    <t>¥486.00</t>
  </si>
  <si>
    <t>¥37.00</t>
  </si>
  <si>
    <t>¥449.00</t>
  </si>
  <si>
    <t>Superior Queen Room with City View</t>
  </si>
  <si>
    <t>702586663748</t>
  </si>
  <si>
    <t>2041092</t>
  </si>
  <si>
    <t>158559575</t>
  </si>
  <si>
    <t>迪拜 JW 万豪侯爵酒店</t>
  </si>
  <si>
    <t>HU/BOTAO</t>
  </si>
  <si>
    <t>¥1,105.00</t>
  </si>
  <si>
    <t>¥101.00</t>
  </si>
  <si>
    <t>¥1,004.00</t>
  </si>
  <si>
    <t>deluxe king room</t>
  </si>
  <si>
    <t>702586444477</t>
  </si>
  <si>
    <t>2039755</t>
  </si>
  <si>
    <t>CHEN/HAILONG|CHEN/HAILONG</t>
  </si>
  <si>
    <t>¥419.00</t>
  </si>
  <si>
    <t>¥3,467.00</t>
  </si>
  <si>
    <t>702574114933</t>
  </si>
  <si>
    <t>2021155</t>
  </si>
  <si>
    <t>158554937</t>
  </si>
  <si>
    <t>曼谷拉差阿帕森购物区万丽酒店</t>
  </si>
  <si>
    <t>PAN/JIE|CHENG/QINQIN</t>
  </si>
  <si>
    <t>2021-03-17</t>
  </si>
  <si>
    <t>2021-03-27</t>
  </si>
  <si>
    <t>¥1,795.00</t>
  </si>
  <si>
    <t>¥145.00</t>
  </si>
  <si>
    <t>¥1,650.00</t>
  </si>
  <si>
    <t>Deluxe 2 Double Guest room</t>
  </si>
  <si>
    <t>702590063532</t>
  </si>
  <si>
    <t>2044477</t>
  </si>
  <si>
    <t>158558135</t>
  </si>
  <si>
    <t>海港城堡威斯汀酒店（多伦多）</t>
  </si>
  <si>
    <t>LI/LEI</t>
  </si>
  <si>
    <t>2021-04-02</t>
  </si>
  <si>
    <t>2021-04-03</t>
  </si>
  <si>
    <t>¥474.00</t>
  </si>
  <si>
    <t>¥44.00</t>
  </si>
  <si>
    <t>¥430.00</t>
  </si>
  <si>
    <t>Larger King Room with Lake View</t>
  </si>
  <si>
    <t>合计</t>
  </si>
  <si>
    <t/>
  </si>
  <si>
    <t>¥7,746.00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</si>
  <si>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</si>
  <si>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</si>
  <si>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</si>
  <si>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</si>
  <si>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</si>
  <si>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</si>
  <si>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</si>
  <si>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</si>
  <si>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</si>
  <si>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系统无单</t>
  </si>
  <si>
    <t>A210406172054481</t>
  </si>
  <si>
    <r>
      <t>总计：</t>
    </r>
    <r>
      <rPr>
        <sz val="10"/>
        <rFont val="Arial"/>
        <charset val="134"/>
      </rPr>
      <t>7000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</si>
  <si>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</si>
  <si>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</si>
  <si>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</si>
  <si>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</si>
  <si>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</si>
  <si>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</si>
  <si>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</si>
  <si>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LI LEI</t>
  </si>
  <si>
    <t>RMB</t>
  </si>
  <si>
    <t>430.00</t>
  </si>
  <si>
    <t>186****6837</t>
  </si>
  <si>
    <t>2021/4/2 4:13:58</t>
  </si>
  <si>
    <t>HU BOTAO</t>
  </si>
  <si>
    <t>1004.00</t>
  </si>
  <si>
    <t>135****9412</t>
  </si>
  <si>
    <t>2021/3/30 17:35:46</t>
  </si>
  <si>
    <t>CHEN HAILONG,CHEN HAILONG</t>
  </si>
  <si>
    <t>3467.00</t>
  </si>
  <si>
    <t>CHEN/HAILONG</t>
  </si>
  <si>
    <t>17368276369</t>
  </si>
  <si>
    <t>2021/3/29 19:42:43</t>
  </si>
  <si>
    <t>新加坡庄家大酒店</t>
  </si>
  <si>
    <t>ZHU QINFENG</t>
  </si>
  <si>
    <t>449.00</t>
  </si>
  <si>
    <t>137****7531</t>
  </si>
  <si>
    <t>2021/3/25 15:41:44</t>
  </si>
  <si>
    <t>PAN JIE,CHENG QINQIN</t>
  </si>
  <si>
    <t>1650.00</t>
  </si>
  <si>
    <t>PAN/JIE</t>
  </si>
  <si>
    <t>198****1680</t>
  </si>
  <si>
    <t>2021/3/17 10:37:56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</si>
</sst>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6" borderId="1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H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21</v>
      </c>
      <c r="S2" s="11" t="s">
        <v>21</v>
      </c>
      <c r="T2" s="7" t="s">
        <v>81</v>
      </c>
      <c r="U2" s="10" t="s">
        <v>19</v>
      </c>
      <c r="V2" s="10" t="s">
        <v>19</v>
      </c>
      <c r="W2" s="11" t="s">
        <v>19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82</v>
      </c>
      <c r="AF2" t="s">
        <v>83</v>
      </c>
      <c r="AG2" t="s">
        <v>72</v>
      </c>
      <c r="AH2" t="s">
        <v>19</v>
      </c>
    </row>
    <row r="3" ht="14.25" customHeight="1" spans="1:34">
      <c r="A3" s="6" t="s">
        <v>84</v>
      </c>
      <c r="B3" s="6" t="s">
        <v>85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79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72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79</v>
      </c>
      <c r="O4" s="7" t="s">
        <v>79</v>
      </c>
      <c r="P4" s="7" t="s">
        <v>90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83</v>
      </c>
      <c r="AG4" t="s">
        <v>72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74</v>
      </c>
      <c r="H5" s="7" t="s">
        <v>75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78</v>
      </c>
      <c r="O5" s="7" t="s">
        <v>79</v>
      </c>
      <c r="P5" s="7" t="s">
        <v>80</v>
      </c>
      <c r="Q5" s="7"/>
      <c r="R5" s="10" t="s">
        <v>21</v>
      </c>
      <c r="S5" s="11" t="s">
        <v>19</v>
      </c>
      <c r="T5" s="7"/>
      <c r="U5" s="10" t="s">
        <v>19</v>
      </c>
      <c r="V5" s="10" t="s">
        <v>21</v>
      </c>
      <c r="W5" s="11" t="s">
        <v>107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108</v>
      </c>
      <c r="AD5" t="s">
        <v>6</v>
      </c>
      <c r="AE5" t="s">
        <v>82</v>
      </c>
      <c r="AF5" t="s">
        <v>83</v>
      </c>
      <c r="AG5" t="s">
        <v>72</v>
      </c>
      <c r="AH5" t="s">
        <v>19</v>
      </c>
    </row>
    <row r="6" ht="14.25" customHeight="1" spans="1:34">
      <c r="A6" s="6" t="s">
        <v>109</v>
      </c>
      <c r="B6" s="6" t="s">
        <v>110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5</v>
      </c>
      <c r="N6" s="7" t="s">
        <v>114</v>
      </c>
      <c r="O6" s="7" t="s">
        <v>115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72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125</v>
      </c>
      <c r="P7" s="7" t="s">
        <v>126</v>
      </c>
      <c r="Q7" s="7"/>
      <c r="R7" s="10" t="s">
        <v>127</v>
      </c>
      <c r="S7" s="11" t="s">
        <v>19</v>
      </c>
      <c r="T7" s="7"/>
      <c r="U7" s="10" t="s">
        <v>19</v>
      </c>
      <c r="V7" s="10" t="s">
        <v>127</v>
      </c>
      <c r="W7" s="11" t="s">
        <v>128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83</v>
      </c>
      <c r="AG7" t="s">
        <v>72</v>
      </c>
      <c r="AH7" t="s">
        <v>19</v>
      </c>
    </row>
    <row r="8" customHeight="1" spans="1:32">
      <c r="A8" s="9" t="s">
        <v>131</v>
      </c>
      <c r="B8" s="9"/>
      <c r="C8" s="9" t="s">
        <v>132</v>
      </c>
      <c r="D8" s="9"/>
      <c r="E8" s="9"/>
      <c r="F8" s="9"/>
      <c r="G8" s="9" t="s">
        <v>132</v>
      </c>
      <c r="H8" s="9" t="s">
        <v>132</v>
      </c>
      <c r="I8" s="9" t="s">
        <v>132</v>
      </c>
      <c r="J8" s="9" t="s">
        <v>132</v>
      </c>
      <c r="K8" s="9" t="s">
        <v>132</v>
      </c>
      <c r="L8" s="9" t="s">
        <v>132</v>
      </c>
      <c r="M8" s="9" t="s">
        <v>132</v>
      </c>
      <c r="N8" s="9" t="s">
        <v>132</v>
      </c>
      <c r="O8" s="9" t="s">
        <v>132</v>
      </c>
      <c r="P8" s="9" t="s">
        <v>132</v>
      </c>
      <c r="Q8" s="9"/>
      <c r="R8" s="12" t="s">
        <v>20</v>
      </c>
      <c r="S8" s="12" t="s">
        <v>21</v>
      </c>
      <c r="T8" s="9" t="s">
        <v>132</v>
      </c>
      <c r="U8" s="12"/>
      <c r="V8" s="12" t="s">
        <v>133</v>
      </c>
      <c r="W8" s="12" t="s">
        <v>22</v>
      </c>
      <c r="X8" s="12"/>
      <c r="Y8" s="12"/>
      <c r="Z8" s="12"/>
      <c r="AA8" s="9"/>
      <c r="AB8" s="12"/>
      <c r="AC8" s="9"/>
      <c r="AD8" s="9" t="s">
        <v>132</v>
      </c>
      <c r="AE8" s="9"/>
      <c r="AF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</v>
      </c>
      <c r="B1" s="4" t="s">
        <v>135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136</v>
      </c>
      <c r="H1" s="4" t="s">
        <v>137</v>
      </c>
      <c r="I1" s="4" t="s">
        <v>13</v>
      </c>
      <c r="J1" s="4" t="s">
        <v>17</v>
      </c>
      <c r="K1" s="4" t="s">
        <v>18</v>
      </c>
      <c r="L1" s="8" t="s">
        <v>138</v>
      </c>
      <c r="M1" s="4" t="s">
        <v>139</v>
      </c>
      <c r="N1" s="4" t="s">
        <v>140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C19" sqref="C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142</v>
      </c>
    </row>
    <row r="2" ht="14.25" hidden="1" customHeight="1" spans="1:9">
      <c r="A2" s="42" t="s">
        <v>70</v>
      </c>
      <c r="B2" s="7" t="s">
        <v>79</v>
      </c>
      <c r="C2" s="7" t="s">
        <v>80</v>
      </c>
      <c r="D2" s="3">
        <v>0</v>
      </c>
      <c r="E2" t="e">
        <f>VLOOKUP(A2,HOP!A:H,8,0)</f>
        <v>#N/A</v>
      </c>
      <c r="F2" t="e">
        <f>VLOOKUP(A2,HOP!A:B,2,0)</f>
        <v>#N/A</v>
      </c>
      <c r="G2" t="e">
        <f>D2-E2</f>
        <v>#N/A</v>
      </c>
      <c r="H2" t="e">
        <f>$H$1&amp;F2</f>
        <v>#N/A</v>
      </c>
      <c r="I2" s="5" t="s">
        <v>143</v>
      </c>
    </row>
    <row r="3" ht="14.25" customHeight="1" spans="1:8">
      <c r="A3" s="6" t="s">
        <v>84</v>
      </c>
      <c r="B3" s="7" t="s">
        <v>79</v>
      </c>
      <c r="C3" s="7" t="s">
        <v>90</v>
      </c>
      <c r="D3" s="3">
        <v>449</v>
      </c>
      <c r="E3" t="str">
        <f>VLOOKUP(A3,HOP!A:H,8,0)</f>
        <v>449.00</v>
      </c>
      <c r="F3" t="str">
        <f>VLOOKUP(A3,HOP!A:B,2,0)</f>
        <v>2034403</v>
      </c>
      <c r="G3">
        <f>D3-E3</f>
        <v>0</v>
      </c>
      <c r="H3" t="str">
        <f>$H$1&amp;F3</f>
        <v>，2034403</v>
      </c>
    </row>
    <row r="4" ht="14.25" customHeight="1" spans="1:8">
      <c r="A4" s="6" t="s">
        <v>95</v>
      </c>
      <c r="B4" s="7" t="s">
        <v>79</v>
      </c>
      <c r="C4" s="7" t="s">
        <v>90</v>
      </c>
      <c r="D4" s="3">
        <v>1004</v>
      </c>
      <c r="E4" t="str">
        <f>VLOOKUP(A4,HOP!A:H,8,0)</f>
        <v>1004.00</v>
      </c>
      <c r="F4" t="str">
        <f>VLOOKUP(A4,HOP!A:B,2,0)</f>
        <v>2041092</v>
      </c>
      <c r="G4">
        <f>D4-E4</f>
        <v>0</v>
      </c>
      <c r="H4" t="str">
        <f>$H$1&amp;F4</f>
        <v>，2041092</v>
      </c>
    </row>
    <row r="5" ht="14.25" customHeight="1" spans="1:8">
      <c r="A5" s="6" t="s">
        <v>104</v>
      </c>
      <c r="B5" s="7" t="s">
        <v>79</v>
      </c>
      <c r="C5" s="7" t="s">
        <v>80</v>
      </c>
      <c r="D5" s="3">
        <v>3467</v>
      </c>
      <c r="E5" t="str">
        <f>VLOOKUP(A5,HOP!A:H,8,0)</f>
        <v>3467.00</v>
      </c>
      <c r="F5" t="str">
        <f>VLOOKUP(A5,HOP!A:B,2,0)</f>
        <v>2039755</v>
      </c>
      <c r="G5">
        <f>D5-E5</f>
        <v>0</v>
      </c>
      <c r="H5" t="str">
        <f>$H$1&amp;F5</f>
        <v>，2039755</v>
      </c>
    </row>
    <row r="6" ht="14.25" customHeight="1" spans="1:8">
      <c r="A6" s="6" t="s">
        <v>109</v>
      </c>
      <c r="B6" s="7" t="s">
        <v>115</v>
      </c>
      <c r="C6" s="7" t="s">
        <v>80</v>
      </c>
      <c r="D6" s="3">
        <v>1650</v>
      </c>
      <c r="E6" t="str">
        <f>VLOOKUP(A6,HOP!A:H,8,0)</f>
        <v>1650.00</v>
      </c>
      <c r="F6" t="str">
        <f>VLOOKUP(A6,HOP!A:B,2,0)</f>
        <v>2021155</v>
      </c>
      <c r="G6">
        <f>D6-E6</f>
        <v>0</v>
      </c>
      <c r="H6" t="str">
        <f>$H$1&amp;F6</f>
        <v>，2021155</v>
      </c>
    </row>
    <row r="7" ht="14.25" customHeight="1" spans="1:8">
      <c r="A7" s="6" t="s">
        <v>120</v>
      </c>
      <c r="B7" s="7" t="s">
        <v>125</v>
      </c>
      <c r="C7" s="7" t="s">
        <v>126</v>
      </c>
      <c r="D7" s="3">
        <v>430</v>
      </c>
      <c r="E7" t="str">
        <f>VLOOKUP(A7,HOP!A:H,8,0)</f>
        <v>430.00</v>
      </c>
      <c r="F7" t="str">
        <f>VLOOKUP(A7,HOP!A:B,2,0)</f>
        <v>2044477</v>
      </c>
      <c r="G7">
        <f>D7-E7</f>
        <v>0</v>
      </c>
      <c r="H7" t="str">
        <f>$H$1&amp;F7</f>
        <v>，2044477</v>
      </c>
    </row>
    <row r="9" spans="4:4">
      <c r="D9" s="3">
        <f>SUM(D2:D8)</f>
        <v>7000</v>
      </c>
    </row>
    <row r="11" spans="1:1">
      <c r="A11" t="s">
        <v>144</v>
      </c>
    </row>
    <row r="12" spans="1:1">
      <c r="A12" s="5" t="s">
        <v>145</v>
      </c>
    </row>
  </sheetData>
  <autoFilter ref="A1:I7">
    <filterColumn colId="7">
      <filters>
        <filter val="，2041092"/>
        <filter val="，2034403"/>
        <filter val="，2039755"/>
        <filter val="，2021155"/>
        <filter val="，2044477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B16" sqref="B16"/>
    </sheetView>
  </sheetViews>
  <sheetFormatPr defaultColWidth="9.14285714285714" defaultRowHeight="12.75" outlineLevelRow="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146</v>
      </c>
      <c r="B1" s="2" t="s">
        <v>147</v>
      </c>
      <c r="C1" s="2" t="s">
        <v>47</v>
      </c>
      <c r="D1" s="2" t="s">
        <v>148</v>
      </c>
      <c r="E1" s="2" t="s">
        <v>54</v>
      </c>
      <c r="F1" s="2" t="s">
        <v>149</v>
      </c>
      <c r="G1" s="2" t="s">
        <v>64</v>
      </c>
      <c r="H1" s="2" t="s">
        <v>150</v>
      </c>
      <c r="I1" s="2" t="s">
        <v>151</v>
      </c>
      <c r="J1" s="2" t="s">
        <v>152</v>
      </c>
      <c r="K1" s="2" t="s">
        <v>53</v>
      </c>
    </row>
    <row r="2" s="1" customFormat="1" ht="20" customHeight="1" spans="1:11">
      <c r="A2" s="2" t="s">
        <v>120</v>
      </c>
      <c r="B2" s="2" t="s">
        <v>121</v>
      </c>
      <c r="C2" s="2" t="s">
        <v>123</v>
      </c>
      <c r="D2" s="2" t="s">
        <v>153</v>
      </c>
      <c r="E2" s="2" t="s">
        <v>125</v>
      </c>
      <c r="F2" s="2" t="s">
        <v>126</v>
      </c>
      <c r="G2" s="2" t="s">
        <v>154</v>
      </c>
      <c r="H2" s="2" t="s">
        <v>155</v>
      </c>
      <c r="I2" s="2" t="s">
        <v>124</v>
      </c>
      <c r="J2" s="2" t="s">
        <v>156</v>
      </c>
      <c r="K2" s="2" t="s">
        <v>157</v>
      </c>
    </row>
    <row r="3" s="1" customFormat="1" ht="20" customHeight="1" spans="1:11">
      <c r="A3" s="2" t="s">
        <v>95</v>
      </c>
      <c r="B3" s="2" t="s">
        <v>96</v>
      </c>
      <c r="C3" s="2" t="s">
        <v>98</v>
      </c>
      <c r="D3" s="2" t="s">
        <v>158</v>
      </c>
      <c r="E3" s="2" t="s">
        <v>79</v>
      </c>
      <c r="F3" s="2" t="s">
        <v>90</v>
      </c>
      <c r="G3" s="2" t="s">
        <v>154</v>
      </c>
      <c r="H3" s="2" t="s">
        <v>159</v>
      </c>
      <c r="I3" s="2" t="s">
        <v>99</v>
      </c>
      <c r="J3" s="2" t="s">
        <v>160</v>
      </c>
      <c r="K3" s="2" t="s">
        <v>161</v>
      </c>
    </row>
    <row r="4" s="1" customFormat="1" ht="20" customHeight="1" spans="1:11">
      <c r="A4" s="2" t="s">
        <v>104</v>
      </c>
      <c r="B4" s="2" t="s">
        <v>105</v>
      </c>
      <c r="C4" s="2" t="s">
        <v>75</v>
      </c>
      <c r="D4" s="2" t="s">
        <v>162</v>
      </c>
      <c r="E4" s="2" t="s">
        <v>79</v>
      </c>
      <c r="F4" s="2" t="s">
        <v>80</v>
      </c>
      <c r="G4" s="2" t="s">
        <v>154</v>
      </c>
      <c r="H4" s="2" t="s">
        <v>163</v>
      </c>
      <c r="I4" s="2" t="s">
        <v>164</v>
      </c>
      <c r="J4" s="2" t="s">
        <v>165</v>
      </c>
      <c r="K4" s="2" t="s">
        <v>166</v>
      </c>
    </row>
    <row r="5" s="1" customFormat="1" ht="20" customHeight="1" spans="1:11">
      <c r="A5" s="2" t="s">
        <v>84</v>
      </c>
      <c r="B5" s="2" t="s">
        <v>85</v>
      </c>
      <c r="C5" s="2" t="s">
        <v>167</v>
      </c>
      <c r="D5" s="2" t="s">
        <v>168</v>
      </c>
      <c r="E5" s="2" t="s">
        <v>79</v>
      </c>
      <c r="F5" s="2" t="s">
        <v>90</v>
      </c>
      <c r="G5" s="2" t="s">
        <v>154</v>
      </c>
      <c r="H5" s="2" t="s">
        <v>169</v>
      </c>
      <c r="I5" s="2" t="s">
        <v>88</v>
      </c>
      <c r="J5" s="2" t="s">
        <v>170</v>
      </c>
      <c r="K5" s="2" t="s">
        <v>171</v>
      </c>
    </row>
    <row r="6" s="1" customFormat="1" ht="20" customHeight="1" spans="1:11">
      <c r="A6" s="2" t="s">
        <v>109</v>
      </c>
      <c r="B6" s="2" t="s">
        <v>110</v>
      </c>
      <c r="C6" s="2" t="s">
        <v>112</v>
      </c>
      <c r="D6" s="2" t="s">
        <v>172</v>
      </c>
      <c r="E6" s="2" t="s">
        <v>115</v>
      </c>
      <c r="F6" s="2" t="s">
        <v>80</v>
      </c>
      <c r="G6" s="2" t="s">
        <v>154</v>
      </c>
      <c r="H6" s="2" t="s">
        <v>173</v>
      </c>
      <c r="I6" s="2" t="s">
        <v>174</v>
      </c>
      <c r="J6" s="2" t="s">
        <v>175</v>
      </c>
      <c r="K6" s="2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2021-04-06T09:24:39Z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591579F8F6D340D4913EEEFD6D615A80</vt:lpwstr>
  </property>
</Properties>
</file>