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<sst xmlns="http://schemas.openxmlformats.org/spreadsheetml/2006/main" count="187" uniqueCount="91">
  <si>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</si>
  <si>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</si>
  <si>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</si>
  <si>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</si>
  <si>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</si>
  <si>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</si>
  <si>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</si>
  <si>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</si>
  <si>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</si>
  <si>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</si>
  <si>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</si>
  <si>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</si>
  <si>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</si>
  <si>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</si>
  <si>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</si>
  <si>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</si>
  <si>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</si>
  <si>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</si>
  <si>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</si>
  <si>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</si>
  <si>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</si>
  <si>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</si>
  <si>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</si>
  <si>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</si>
  <si>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</si>
  <si>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</si>
  <si>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[大理市]大理海湾国际酒店(70914791)</t>
  </si>
  <si>
    <t>精致双床房&lt;双人入住&gt;&lt;特惠专享&gt;&lt;双早&gt;&lt;双床&gt;</t>
  </si>
  <si>
    <t>CNY</t>
  </si>
  <si>
    <t>李智全</t>
  </si>
  <si>
    <t>CA13744210407CNY</t>
  </si>
  <si>
    <t>未提现</t>
  </si>
  <si>
    <t>携程开票</t>
  </si>
  <si>
    <t>[深圳]深圳佳兆业万豪酒店(64180511)</t>
  </si>
  <si>
    <t>豪华园景双床房&lt;双床&gt;&lt;双人入住&gt;&lt;特价&gt;&lt;双早&gt;</t>
  </si>
  <si>
    <t>邱梅芳</t>
  </si>
  <si>
    <t>张智,蒋钢</t>
  </si>
  <si>
    <t>[上海]上海半岛酒店(65670331)</t>
  </si>
  <si>
    <t>特级豪华江景房&lt;双人入住&gt;&lt;双早&gt;&lt;大床&gt;</t>
  </si>
  <si>
    <t>杨燕钊</t>
  </si>
  <si>
    <t>[梅州]梅州帅乡情客栈(71128126)</t>
  </si>
  <si>
    <t>雅致大床房&lt;双人入住&gt;&lt;无早&gt;&lt;特价大促销&gt;</t>
  </si>
  <si>
    <t>吴浪浪</t>
  </si>
  <si>
    <t>取消</t>
  </si>
  <si>
    <t>[安顺]安顺豪生温泉度假酒店(71662034)</t>
  </si>
  <si>
    <t>好莱坞双床房&lt;双人入住&gt;&lt;内宾&gt;&lt;双早&gt;&lt; DLTZ &gt;</t>
  </si>
  <si>
    <t>巫美雄</t>
  </si>
  <si>
    <t>陈燕山,朱文元</t>
  </si>
  <si>
    <t>李向荣</t>
  </si>
  <si>
    <t>[梅州]梅州麓湖山酒店(62503407)</t>
  </si>
  <si>
    <t>主楼标准双床房&lt;双人入住&gt;&lt;今日特价 &gt;&lt;双早&gt;</t>
  </si>
  <si>
    <t>张翠娜</t>
  </si>
  <si>
    <t>杨炎书,吴楚江</t>
  </si>
  <si>
    <t>,</t>
  </si>
  <si>
    <t>202103211134070001</t>
  </si>
  <si>
    <t>SAAS代运营帅乡情</t>
  </si>
  <si>
    <t>202103221335540001</t>
  </si>
  <si>
    <t>房集</t>
  </si>
  <si>
    <t>202103221451060001</t>
  </si>
  <si>
    <t>202103221451440001</t>
  </si>
  <si>
    <t>202103222118370020</t>
  </si>
  <si>
    <t>A210407100630459 HOP 6598元</t>
  </si>
  <si>
    <t>i210407100444 SAAS代运营帅乡情 74.8元</t>
  </si>
  <si>
    <t>i210407100330 房集 1860元</t>
  </si>
  <si>
    <t>合计8532.8元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</si>
  <si>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</si>
  <si>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</si>
  <si>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</si>
  <si>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</si>
  <si>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</si>
  <si>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</si>
  <si>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</si>
  <si>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</si>
  <si>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</si>
  <si>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梅州麓湖山酒店</t>
  </si>
  <si>
    <t>2021-03-22</t>
  </si>
  <si>
    <t>2021-03-23</t>
  </si>
  <si>
    <t>RMB</t>
  </si>
  <si>
    <t>283.00</t>
  </si>
  <si>
    <t/>
  </si>
  <si>
    <t>2021/3/22 15:44:50</t>
  </si>
  <si>
    <t>上海半岛酒店</t>
  </si>
  <si>
    <t>4050.00</t>
  </si>
  <si>
    <t>95010</t>
  </si>
  <si>
    <t>2021/3/21 9:55:48</t>
  </si>
  <si>
    <t>深圳佳兆业万豪酒店</t>
  </si>
  <si>
    <t>1800.00</t>
  </si>
  <si>
    <t>张智</t>
  </si>
  <si>
    <t>2021/3/19 17:24:10</t>
  </si>
  <si>
    <t>0.00</t>
  </si>
  <si>
    <t>2021/3/19 0:09:04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</si>
</sst>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15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2" borderId="7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0" borderId="6" applyNumberFormat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14593295387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44277</v>
      </c>
      <c r="G2" s="5">
        <v>44278</v>
      </c>
      <c r="H2" s="4">
        <v>1</v>
      </c>
      <c r="I2" s="4">
        <v>1</v>
      </c>
      <c r="J2" s="4">
        <v>1</v>
      </c>
      <c r="K2" s="4" t="s">
        <v>28</v>
      </c>
      <c r="L2" s="4">
        <v>465</v>
      </c>
      <c r="M2" s="4">
        <v>465</v>
      </c>
      <c r="N2" s="4" t="s">
        <v>29</v>
      </c>
      <c r="O2" s="4" t="s">
        <v>30</v>
      </c>
      <c r="P2" s="4" t="s">
        <v>31</v>
      </c>
      <c r="Q2" s="4">
        <v>0</v>
      </c>
      <c r="R2" s="6">
        <v>44268</v>
      </c>
      <c r="S2" s="5">
        <v>44293</v>
      </c>
      <c r="T2" s="4" t="s">
        <v>32</v>
      </c>
      <c r="U2" s="4">
        <v>465</v>
      </c>
      <c r="V2" s="4">
        <v>0</v>
      </c>
      <c r="W2" s="4">
        <v>0</v>
      </c>
      <c r="X2" s="4">
        <v>2015643</v>
      </c>
    </row>
    <row r="3" s="4" customFormat="1" spans="1:23">
      <c r="A3" s="4">
        <v>14640800336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44277</v>
      </c>
      <c r="G3" s="5">
        <v>44278</v>
      </c>
      <c r="H3" s="4">
        <v>1</v>
      </c>
      <c r="I3" s="4">
        <v>1</v>
      </c>
      <c r="J3" s="4">
        <v>1</v>
      </c>
      <c r="K3" s="4" t="s">
        <v>28</v>
      </c>
      <c r="L3" s="4">
        <v>900</v>
      </c>
      <c r="M3" s="4">
        <v>900</v>
      </c>
      <c r="N3" s="4" t="s">
        <v>35</v>
      </c>
      <c r="O3" s="4" t="s">
        <v>30</v>
      </c>
      <c r="P3" s="4" t="s">
        <v>31</v>
      </c>
      <c r="Q3" s="4">
        <v>0</v>
      </c>
      <c r="R3" s="6">
        <v>44274</v>
      </c>
      <c r="S3" s="5">
        <v>44293</v>
      </c>
      <c r="T3" s="4" t="s">
        <v>32</v>
      </c>
      <c r="U3" s="4">
        <v>900</v>
      </c>
      <c r="V3" s="4">
        <v>0</v>
      </c>
      <c r="W3" s="4">
        <v>0</v>
      </c>
    </row>
    <row r="4" s="4" customFormat="1" spans="1:24">
      <c r="A4" s="4">
        <v>14645730257</v>
      </c>
      <c r="B4" s="4" t="s">
        <v>24</v>
      </c>
      <c r="C4" s="4" t="s">
        <v>25</v>
      </c>
      <c r="D4" s="4" t="s">
        <v>33</v>
      </c>
      <c r="E4" s="4" t="s">
        <v>34</v>
      </c>
      <c r="F4" s="5">
        <v>44277</v>
      </c>
      <c r="G4" s="5">
        <v>44278</v>
      </c>
      <c r="H4" s="4">
        <v>2</v>
      </c>
      <c r="I4" s="4">
        <v>1</v>
      </c>
      <c r="J4" s="4">
        <v>2</v>
      </c>
      <c r="K4" s="4" t="s">
        <v>28</v>
      </c>
      <c r="L4" s="4">
        <v>1800</v>
      </c>
      <c r="M4" s="4">
        <v>1800</v>
      </c>
      <c r="N4" s="4" t="s">
        <v>36</v>
      </c>
      <c r="O4" s="4" t="s">
        <v>30</v>
      </c>
      <c r="P4" s="4" t="s">
        <v>31</v>
      </c>
      <c r="Q4" s="4">
        <v>0</v>
      </c>
      <c r="R4" s="6">
        <v>44274</v>
      </c>
      <c r="S4" s="5">
        <v>44293</v>
      </c>
      <c r="T4" s="4" t="s">
        <v>32</v>
      </c>
      <c r="U4" s="4">
        <v>1800</v>
      </c>
      <c r="V4" s="4">
        <v>0</v>
      </c>
      <c r="W4" s="4">
        <v>0</v>
      </c>
      <c r="X4" s="4">
        <v>2025077</v>
      </c>
    </row>
    <row r="5" s="4" customFormat="1" spans="1:24">
      <c r="A5" s="4">
        <v>14657579269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44277</v>
      </c>
      <c r="G5" s="5">
        <v>44278</v>
      </c>
      <c r="H5" s="4">
        <v>1</v>
      </c>
      <c r="I5" s="4">
        <v>1</v>
      </c>
      <c r="J5" s="4">
        <v>1</v>
      </c>
      <c r="K5" s="4" t="s">
        <v>28</v>
      </c>
      <c r="L5" s="4">
        <v>4050</v>
      </c>
      <c r="M5" s="4">
        <v>4050</v>
      </c>
      <c r="N5" s="4" t="s">
        <v>39</v>
      </c>
      <c r="O5" s="4" t="s">
        <v>30</v>
      </c>
      <c r="P5" s="4" t="s">
        <v>31</v>
      </c>
      <c r="Q5" s="4">
        <v>0</v>
      </c>
      <c r="R5" s="6">
        <v>44276</v>
      </c>
      <c r="S5" s="5">
        <v>44293</v>
      </c>
      <c r="T5" s="4" t="s">
        <v>32</v>
      </c>
      <c r="U5" s="4">
        <v>4050</v>
      </c>
      <c r="V5" s="4">
        <v>0</v>
      </c>
      <c r="W5" s="4">
        <v>0</v>
      </c>
      <c r="X5" s="4">
        <v>2027897</v>
      </c>
    </row>
    <row r="6" s="4" customFormat="1" spans="1:23">
      <c r="A6" s="4">
        <v>14657912877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44277</v>
      </c>
      <c r="G6" s="5">
        <v>44278</v>
      </c>
      <c r="H6" s="4">
        <v>1</v>
      </c>
      <c r="I6" s="4">
        <v>1</v>
      </c>
      <c r="J6" s="4">
        <v>1</v>
      </c>
      <c r="K6" s="4" t="s">
        <v>28</v>
      </c>
      <c r="L6" s="4">
        <v>74.8</v>
      </c>
      <c r="M6" s="4">
        <v>74.8</v>
      </c>
      <c r="N6" s="4" t="s">
        <v>42</v>
      </c>
      <c r="O6" s="4" t="s">
        <v>30</v>
      </c>
      <c r="P6" s="4" t="s">
        <v>31</v>
      </c>
      <c r="Q6" s="4">
        <v>0</v>
      </c>
      <c r="R6" s="6">
        <v>44276</v>
      </c>
      <c r="S6" s="5">
        <v>44293</v>
      </c>
      <c r="T6" s="4" t="s">
        <v>32</v>
      </c>
      <c r="U6" s="4">
        <v>74.8</v>
      </c>
      <c r="V6" s="4">
        <v>0</v>
      </c>
      <c r="W6" s="4">
        <v>0</v>
      </c>
    </row>
    <row r="7" s="4" customFormat="1" spans="1:23">
      <c r="A7" s="4">
        <v>14640800336</v>
      </c>
      <c r="B7" s="4" t="s">
        <v>24</v>
      </c>
      <c r="C7" s="4" t="s">
        <v>43</v>
      </c>
      <c r="D7" s="4" t="s">
        <v>33</v>
      </c>
      <c r="E7" s="4" t="s">
        <v>34</v>
      </c>
      <c r="F7" s="5">
        <v>44277</v>
      </c>
      <c r="G7" s="5">
        <v>44278</v>
      </c>
      <c r="H7" s="4">
        <v>1</v>
      </c>
      <c r="I7" s="4">
        <v>1</v>
      </c>
      <c r="J7" s="4">
        <v>1</v>
      </c>
      <c r="K7" s="4" t="s">
        <v>28</v>
      </c>
      <c r="L7" s="4">
        <v>-900</v>
      </c>
      <c r="M7" s="4">
        <v>-900</v>
      </c>
      <c r="N7" s="4" t="s">
        <v>35</v>
      </c>
      <c r="O7" s="4" t="s">
        <v>30</v>
      </c>
      <c r="P7" s="4" t="s">
        <v>31</v>
      </c>
      <c r="Q7" s="4">
        <v>0</v>
      </c>
      <c r="R7" s="6">
        <v>44274</v>
      </c>
      <c r="S7" s="5">
        <v>44293</v>
      </c>
      <c r="T7" s="4" t="s">
        <v>32</v>
      </c>
      <c r="U7" s="4">
        <v>-900</v>
      </c>
      <c r="V7" s="4">
        <v>0</v>
      </c>
      <c r="W7" s="4">
        <v>0</v>
      </c>
    </row>
    <row r="8" s="4" customFormat="1" spans="1:23">
      <c r="A8" s="4">
        <v>14667434928</v>
      </c>
      <c r="B8" s="4" t="s">
        <v>24</v>
      </c>
      <c r="C8" s="4" t="s">
        <v>25</v>
      </c>
      <c r="D8" s="4" t="s">
        <v>44</v>
      </c>
      <c r="E8" s="4" t="s">
        <v>45</v>
      </c>
      <c r="F8" s="5">
        <v>44277</v>
      </c>
      <c r="G8" s="5">
        <v>44278</v>
      </c>
      <c r="H8" s="4">
        <v>1</v>
      </c>
      <c r="I8" s="4">
        <v>1</v>
      </c>
      <c r="J8" s="4">
        <v>1</v>
      </c>
      <c r="K8" s="4" t="s">
        <v>28</v>
      </c>
      <c r="L8" s="4">
        <v>310</v>
      </c>
      <c r="M8" s="4">
        <v>310</v>
      </c>
      <c r="N8" s="4" t="s">
        <v>46</v>
      </c>
      <c r="O8" s="4" t="s">
        <v>30</v>
      </c>
      <c r="P8" s="4" t="s">
        <v>31</v>
      </c>
      <c r="Q8" s="4">
        <v>0</v>
      </c>
      <c r="R8" s="6">
        <v>44277</v>
      </c>
      <c r="S8" s="5">
        <v>44293</v>
      </c>
      <c r="T8" s="4" t="s">
        <v>32</v>
      </c>
      <c r="U8" s="4">
        <v>310</v>
      </c>
      <c r="V8" s="4">
        <v>0</v>
      </c>
      <c r="W8" s="4">
        <v>0</v>
      </c>
    </row>
    <row r="9" s="4" customFormat="1" spans="1:23">
      <c r="A9" s="4">
        <v>14669515044</v>
      </c>
      <c r="B9" s="4" t="s">
        <v>24</v>
      </c>
      <c r="C9" s="4" t="s">
        <v>25</v>
      </c>
      <c r="D9" s="4" t="s">
        <v>44</v>
      </c>
      <c r="E9" s="4" t="s">
        <v>45</v>
      </c>
      <c r="F9" s="5">
        <v>44277</v>
      </c>
      <c r="G9" s="5">
        <v>44278</v>
      </c>
      <c r="H9" s="4">
        <v>2</v>
      </c>
      <c r="I9" s="4">
        <v>1</v>
      </c>
      <c r="J9" s="4">
        <v>2</v>
      </c>
      <c r="K9" s="4" t="s">
        <v>28</v>
      </c>
      <c r="L9" s="4">
        <v>620</v>
      </c>
      <c r="M9" s="4">
        <v>620</v>
      </c>
      <c r="N9" s="4" t="s">
        <v>47</v>
      </c>
      <c r="O9" s="4" t="s">
        <v>30</v>
      </c>
      <c r="P9" s="4" t="s">
        <v>31</v>
      </c>
      <c r="Q9" s="4">
        <v>0</v>
      </c>
      <c r="R9" s="6">
        <v>44277</v>
      </c>
      <c r="S9" s="5">
        <v>44293</v>
      </c>
      <c r="T9" s="4" t="s">
        <v>32</v>
      </c>
      <c r="U9" s="4">
        <v>620</v>
      </c>
      <c r="V9" s="4">
        <v>0</v>
      </c>
      <c r="W9" s="4">
        <v>0</v>
      </c>
    </row>
    <row r="10" s="4" customFormat="1" spans="1:23">
      <c r="A10" s="4">
        <v>14669498732</v>
      </c>
      <c r="B10" s="4" t="s">
        <v>24</v>
      </c>
      <c r="C10" s="4" t="s">
        <v>25</v>
      </c>
      <c r="D10" s="4" t="s">
        <v>44</v>
      </c>
      <c r="E10" s="4" t="s">
        <v>45</v>
      </c>
      <c r="F10" s="5">
        <v>44277</v>
      </c>
      <c r="G10" s="5">
        <v>44278</v>
      </c>
      <c r="H10" s="4">
        <v>1</v>
      </c>
      <c r="I10" s="4">
        <v>1</v>
      </c>
      <c r="J10" s="4">
        <v>1</v>
      </c>
      <c r="K10" s="4" t="s">
        <v>28</v>
      </c>
      <c r="L10" s="4">
        <v>310</v>
      </c>
      <c r="M10" s="4">
        <v>310</v>
      </c>
      <c r="N10" s="4" t="s">
        <v>48</v>
      </c>
      <c r="O10" s="4" t="s">
        <v>30</v>
      </c>
      <c r="P10" s="4" t="s">
        <v>31</v>
      </c>
      <c r="Q10" s="4">
        <v>0</v>
      </c>
      <c r="R10" s="6">
        <v>44277</v>
      </c>
      <c r="S10" s="5">
        <v>44293</v>
      </c>
      <c r="T10" s="4" t="s">
        <v>32</v>
      </c>
      <c r="U10" s="4">
        <v>310</v>
      </c>
      <c r="V10" s="4">
        <v>0</v>
      </c>
      <c r="W10" s="4">
        <v>0</v>
      </c>
    </row>
    <row r="11" s="4" customFormat="1" spans="1:23">
      <c r="A11" s="4">
        <v>14669898363</v>
      </c>
      <c r="B11" s="4" t="s">
        <v>24</v>
      </c>
      <c r="C11" s="4" t="s">
        <v>25</v>
      </c>
      <c r="D11" s="4" t="s">
        <v>49</v>
      </c>
      <c r="E11" s="4" t="s">
        <v>50</v>
      </c>
      <c r="F11" s="5">
        <v>44277</v>
      </c>
      <c r="G11" s="5">
        <v>44278</v>
      </c>
      <c r="H11" s="4">
        <v>1</v>
      </c>
      <c r="I11" s="4">
        <v>1</v>
      </c>
      <c r="J11" s="4">
        <v>1</v>
      </c>
      <c r="K11" s="4" t="s">
        <v>28</v>
      </c>
      <c r="L11" s="4">
        <v>283</v>
      </c>
      <c r="M11" s="4">
        <v>283</v>
      </c>
      <c r="N11" s="4" t="s">
        <v>51</v>
      </c>
      <c r="O11" s="4" t="s">
        <v>30</v>
      </c>
      <c r="P11" s="4" t="s">
        <v>31</v>
      </c>
      <c r="Q11" s="4">
        <v>0</v>
      </c>
      <c r="R11" s="6">
        <v>44277</v>
      </c>
      <c r="S11" s="5">
        <v>44293</v>
      </c>
      <c r="T11" s="4" t="s">
        <v>32</v>
      </c>
      <c r="U11" s="4">
        <v>283</v>
      </c>
      <c r="V11" s="4">
        <v>0</v>
      </c>
      <c r="W11" s="4">
        <v>0</v>
      </c>
    </row>
    <row r="12" s="4" customFormat="1" spans="1:23">
      <c r="A12" s="4">
        <v>14671779229</v>
      </c>
      <c r="B12" s="4" t="s">
        <v>24</v>
      </c>
      <c r="C12" s="4" t="s">
        <v>25</v>
      </c>
      <c r="D12" s="4" t="s">
        <v>44</v>
      </c>
      <c r="E12" s="4" t="s">
        <v>45</v>
      </c>
      <c r="F12" s="5">
        <v>44277</v>
      </c>
      <c r="G12" s="5">
        <v>44278</v>
      </c>
      <c r="H12" s="4">
        <v>2</v>
      </c>
      <c r="I12" s="4">
        <v>1</v>
      </c>
      <c r="J12" s="4">
        <v>2</v>
      </c>
      <c r="K12" s="4" t="s">
        <v>28</v>
      </c>
      <c r="L12" s="4">
        <v>620</v>
      </c>
      <c r="M12" s="4">
        <v>620</v>
      </c>
      <c r="N12" s="4" t="s">
        <v>52</v>
      </c>
      <c r="O12" s="4" t="s">
        <v>30</v>
      </c>
      <c r="P12" s="4" t="s">
        <v>31</v>
      </c>
      <c r="Q12" s="4">
        <v>0</v>
      </c>
      <c r="R12" s="6">
        <v>44277</v>
      </c>
      <c r="S12" s="5">
        <v>44293</v>
      </c>
      <c r="T12" s="4" t="s">
        <v>32</v>
      </c>
      <c r="U12" s="4">
        <v>620</v>
      </c>
      <c r="V12" s="4">
        <v>0</v>
      </c>
      <c r="W1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H27" sqref="H27"/>
    </sheetView>
  </sheetViews>
  <sheetFormatPr defaultColWidth="9" defaultRowHeight="13.5"/>
  <cols>
    <col min="1" max="1" width="12.625" style="4"/>
    <col min="2" max="3" width="9" style="4"/>
    <col min="4" max="4" width="20.625" style="4" customWidth="1"/>
    <col min="5" max="16366" width="9" style="4"/>
  </cols>
  <sheetData>
    <row r="1" s="4" customFormat="1" spans="1:11">
      <c r="A1" s="4" t="s">
        <v>0</v>
      </c>
      <c r="B1" s="4" t="s">
        <v>12</v>
      </c>
      <c r="K1" s="4" t="s">
        <v>53</v>
      </c>
    </row>
    <row r="2" s="4" customFormat="1" spans="1:11">
      <c r="A2" s="4">
        <v>14593295387</v>
      </c>
      <c r="B2" s="4">
        <v>465</v>
      </c>
      <c r="C2" s="4">
        <v>465</v>
      </c>
      <c r="D2" s="4">
        <v>2015643</v>
      </c>
      <c r="E2" s="4">
        <f>B2-C2</f>
        <v>0</v>
      </c>
      <c r="K2" s="4" t="str">
        <f>$K$1&amp;D2</f>
        <v>,2015643</v>
      </c>
    </row>
    <row r="3" s="4" customFormat="1" spans="1:11">
      <c r="A3" s="4">
        <v>14640800336</v>
      </c>
      <c r="B3" s="4">
        <v>0</v>
      </c>
      <c r="C3" s="4" t="str">
        <f>VLOOKUP(A3,HOP!A:H,8,0)</f>
        <v>0.00</v>
      </c>
      <c r="D3" s="4">
        <f>VLOOKUP(A3,HOP!A:B,2,0)</f>
        <v>2024125</v>
      </c>
      <c r="E3" s="4">
        <f>B3-C3</f>
        <v>0</v>
      </c>
      <c r="K3" s="4" t="str">
        <f>$K$1&amp;D3</f>
        <v>,2024125</v>
      </c>
    </row>
    <row r="4" s="4" customFormat="1" spans="1:11">
      <c r="A4" s="4">
        <v>14645730257</v>
      </c>
      <c r="B4" s="4">
        <v>1800</v>
      </c>
      <c r="C4" s="4" t="str">
        <f>VLOOKUP(A4,HOP!A:H,8,0)</f>
        <v>1800.00</v>
      </c>
      <c r="D4" s="4">
        <f>VLOOKUP(A4,HOP!A:B,2,0)</f>
        <v>2025077</v>
      </c>
      <c r="E4" s="4">
        <f>B4-C4</f>
        <v>0</v>
      </c>
      <c r="K4" s="4" t="str">
        <f>$K$1&amp;D4</f>
        <v>,2025077</v>
      </c>
    </row>
    <row r="5" s="4" customFormat="1" spans="1:11">
      <c r="A5" s="4">
        <v>14657579269</v>
      </c>
      <c r="B5" s="4">
        <v>4050</v>
      </c>
      <c r="C5" s="4" t="str">
        <f>VLOOKUP(A5,HOP!A:H,8,0)</f>
        <v>4050.00</v>
      </c>
      <c r="D5" s="4">
        <f>VLOOKUP(A5,HOP!A:B,2,0)</f>
        <v>2027897</v>
      </c>
      <c r="E5" s="4">
        <f>B5-C5</f>
        <v>0</v>
      </c>
      <c r="K5" s="4" t="str">
        <f>$K$1&amp;D5</f>
        <v>,2027897</v>
      </c>
    </row>
    <row r="6" s="4" customFormat="1" spans="1:11">
      <c r="A6" s="4">
        <v>14657912877</v>
      </c>
      <c r="B6" s="4">
        <v>74.8</v>
      </c>
      <c r="C6" s="4">
        <v>74.8</v>
      </c>
      <c r="D6" s="7" t="s">
        <v>54</v>
      </c>
      <c r="E6" s="4">
        <f>B6-C6</f>
        <v>0</v>
      </c>
      <c r="F6" s="4" t="s">
        <v>55</v>
      </c>
      <c r="K6" s="4" t="str">
        <f>$K$1&amp;D6</f>
        <v>,202103211134070001</v>
      </c>
    </row>
    <row r="7" s="4" customFormat="1" spans="1:11">
      <c r="A7" s="4">
        <v>14667434928</v>
      </c>
      <c r="B7" s="4">
        <v>310</v>
      </c>
      <c r="C7" s="4">
        <v>310</v>
      </c>
      <c r="D7" s="7" t="s">
        <v>56</v>
      </c>
      <c r="E7" s="4">
        <f>B7-C7</f>
        <v>0</v>
      </c>
      <c r="F7" s="4" t="s">
        <v>57</v>
      </c>
      <c r="K7" s="4" t="str">
        <f>$K$1&amp;D7</f>
        <v>,202103221335540001</v>
      </c>
    </row>
    <row r="8" s="4" customFormat="1" spans="1:11">
      <c r="A8" s="4">
        <v>14669515044</v>
      </c>
      <c r="B8" s="4">
        <v>620</v>
      </c>
      <c r="C8" s="4">
        <v>620</v>
      </c>
      <c r="D8" s="7" t="s">
        <v>58</v>
      </c>
      <c r="E8" s="4">
        <f>B8-C8</f>
        <v>0</v>
      </c>
      <c r="F8" s="4" t="s">
        <v>57</v>
      </c>
      <c r="K8" s="4" t="str">
        <f>$K$1&amp;D8</f>
        <v>,202103221451060001</v>
      </c>
    </row>
    <row r="9" s="4" customFormat="1" spans="1:11">
      <c r="A9" s="4">
        <v>14669498732</v>
      </c>
      <c r="B9" s="4">
        <v>310</v>
      </c>
      <c r="C9" s="4">
        <v>310</v>
      </c>
      <c r="D9" s="7" t="s">
        <v>59</v>
      </c>
      <c r="E9" s="4">
        <f>B9-C9</f>
        <v>0</v>
      </c>
      <c r="F9" s="4" t="s">
        <v>57</v>
      </c>
      <c r="K9" s="4" t="str">
        <f>$K$1&amp;D9</f>
        <v>,202103221451440001</v>
      </c>
    </row>
    <row r="10" s="4" customFormat="1" spans="1:11">
      <c r="A10" s="4">
        <v>14669898363</v>
      </c>
      <c r="B10" s="4">
        <v>283</v>
      </c>
      <c r="C10" s="4" t="str">
        <f>VLOOKUP(A10,HOP!A:H,8,0)</f>
        <v>283.00</v>
      </c>
      <c r="D10" s="4">
        <f>VLOOKUP(A10,HOP!A:B,2,0)</f>
        <v>2029848</v>
      </c>
      <c r="E10" s="4">
        <f>B10-C10</f>
        <v>0</v>
      </c>
      <c r="K10" s="4" t="str">
        <f>$K$1&amp;D10</f>
        <v>,2029848</v>
      </c>
    </row>
    <row r="11" s="4" customFormat="1" spans="1:11">
      <c r="A11" s="4">
        <v>14671779229</v>
      </c>
      <c r="B11" s="4">
        <v>620</v>
      </c>
      <c r="C11" s="4">
        <v>620</v>
      </c>
      <c r="D11" s="7" t="s">
        <v>60</v>
      </c>
      <c r="E11" s="4">
        <f>B11-C11</f>
        <v>0</v>
      </c>
      <c r="F11" s="4" t="s">
        <v>57</v>
      </c>
      <c r="K11" s="4" t="str">
        <f>$K$1&amp;D11</f>
        <v>,202103222118370020</v>
      </c>
    </row>
    <row r="13" spans="2:2">
      <c r="B13" s="4">
        <f>SUM(B2:B12)</f>
        <v>8532.8</v>
      </c>
    </row>
    <row r="15" spans="1:1">
      <c r="A15" s="4" t="s">
        <v>61</v>
      </c>
    </row>
    <row r="16" spans="1:1">
      <c r="A16" s="4" t="s">
        <v>62</v>
      </c>
    </row>
    <row r="17" spans="1:1">
      <c r="A17" s="4" t="s">
        <v>63</v>
      </c>
    </row>
    <row r="18" spans="1:1">
      <c r="A18" s="4" t="s">
        <v>64</v>
      </c>
    </row>
  </sheetData>
  <autoFilter ref="A1:XFD11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B19" sqref="B19"/>
    </sheetView>
  </sheetViews>
  <sheetFormatPr defaultColWidth="8" defaultRowHeight="12.75" outlineLevelRow="4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65</v>
      </c>
      <c r="B1" s="2" t="s">
        <v>66</v>
      </c>
      <c r="C1" s="2" t="s">
        <v>67</v>
      </c>
      <c r="D1" s="2" t="s">
        <v>68</v>
      </c>
      <c r="E1" s="2" t="s">
        <v>5</v>
      </c>
      <c r="F1" s="2" t="s">
        <v>69</v>
      </c>
      <c r="G1" s="2" t="s">
        <v>70</v>
      </c>
      <c r="H1" s="2" t="s">
        <v>71</v>
      </c>
      <c r="I1" s="2" t="s">
        <v>72</v>
      </c>
      <c r="J1" s="2" t="s">
        <v>73</v>
      </c>
      <c r="K1" s="2" t="s">
        <v>17</v>
      </c>
    </row>
    <row r="2" s="1" customFormat="1" ht="20" customHeight="1" spans="1:11">
      <c r="A2" s="3">
        <v>14669898363</v>
      </c>
      <c r="B2" s="3">
        <v>2029848</v>
      </c>
      <c r="C2" s="2" t="s">
        <v>74</v>
      </c>
      <c r="D2" s="2" t="s">
        <v>51</v>
      </c>
      <c r="E2" s="2" t="s">
        <v>75</v>
      </c>
      <c r="F2" s="2" t="s">
        <v>76</v>
      </c>
      <c r="G2" s="2" t="s">
        <v>77</v>
      </c>
      <c r="H2" s="2" t="s">
        <v>78</v>
      </c>
      <c r="I2" s="2" t="s">
        <v>79</v>
      </c>
      <c r="J2" s="2" t="s">
        <v>79</v>
      </c>
      <c r="K2" s="2" t="s">
        <v>80</v>
      </c>
    </row>
    <row r="3" s="1" customFormat="1" ht="20" customHeight="1" spans="1:11">
      <c r="A3" s="3">
        <v>14657579269</v>
      </c>
      <c r="B3" s="3">
        <v>2027897</v>
      </c>
      <c r="C3" s="2" t="s">
        <v>81</v>
      </c>
      <c r="D3" s="2" t="s">
        <v>39</v>
      </c>
      <c r="E3" s="2" t="s">
        <v>75</v>
      </c>
      <c r="F3" s="2" t="s">
        <v>76</v>
      </c>
      <c r="G3" s="2" t="s">
        <v>77</v>
      </c>
      <c r="H3" s="2" t="s">
        <v>82</v>
      </c>
      <c r="I3" s="2" t="s">
        <v>39</v>
      </c>
      <c r="J3" s="2" t="s">
        <v>83</v>
      </c>
      <c r="K3" s="2" t="s">
        <v>84</v>
      </c>
    </row>
    <row r="4" s="1" customFormat="1" ht="20" customHeight="1" spans="1:11">
      <c r="A4" s="3">
        <v>14645730257</v>
      </c>
      <c r="B4" s="3">
        <v>2025077</v>
      </c>
      <c r="C4" s="2" t="s">
        <v>85</v>
      </c>
      <c r="D4" s="2" t="s">
        <v>36</v>
      </c>
      <c r="E4" s="2" t="s">
        <v>75</v>
      </c>
      <c r="F4" s="2" t="s">
        <v>76</v>
      </c>
      <c r="G4" s="2" t="s">
        <v>77</v>
      </c>
      <c r="H4" s="2" t="s">
        <v>86</v>
      </c>
      <c r="I4" s="2" t="s">
        <v>87</v>
      </c>
      <c r="J4" s="2" t="s">
        <v>83</v>
      </c>
      <c r="K4" s="2" t="s">
        <v>88</v>
      </c>
    </row>
    <row r="5" s="1" customFormat="1" ht="20" customHeight="1" spans="1:11">
      <c r="A5" s="3">
        <v>14640800336</v>
      </c>
      <c r="B5" s="3">
        <v>2024125</v>
      </c>
      <c r="C5" s="2" t="s">
        <v>85</v>
      </c>
      <c r="D5" s="2" t="s">
        <v>35</v>
      </c>
      <c r="E5" s="2" t="s">
        <v>75</v>
      </c>
      <c r="F5" s="2" t="s">
        <v>76</v>
      </c>
      <c r="G5" s="2" t="s">
        <v>77</v>
      </c>
      <c r="H5" s="2" t="s">
        <v>89</v>
      </c>
      <c r="I5" s="2" t="s">
        <v>35</v>
      </c>
      <c r="J5" s="2" t="s">
        <v>83</v>
      </c>
      <c r="K5" s="2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2021-04-07T01:46:03Z</dcterms:created>
  <dcterms:modified xsi:type="dcterms:W3CDTF">2021-04-07T02:09:51Z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3FBB85978A6C4A56B6CFE8F4B9551A14</vt:lpwstr>
  </property>
  <property fmtid="{D5CDD505-2E9C-101B-9397-08002B2CF9AE}" pid="3" name="KSOProductBuildVer">
    <vt:lpwstr>2052-11.1.0.10356</vt:lpwstr>
  </property>
</Properties>
</file>