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</definedName>
  </definedNames>
  <calcPr calcId="144525"/>
</workbook>
</file>

<file path=xl/sharedStrings.xml><?xml version="1.0" encoding="utf-8"?>
<sst xmlns="http://schemas.openxmlformats.org/spreadsheetml/2006/main" count="238" uniqueCount="109">
  <si>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</si>
  <si>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</si>
  <si>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</si>
  <si>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</si>
  <si>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</si>
  <si>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</si>
  <si>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</si>
  <si>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</si>
  <si>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</si>
  <si>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</si>
  <si>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</si>
  <si>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</si>
  <si>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</si>
  <si>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</si>
  <si>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</si>
  <si>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</si>
  <si>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</si>
  <si>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</si>
  <si>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</si>
  <si>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</si>
  <si>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</si>
  <si>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</si>
  <si>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</si>
  <si>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</si>
  <si>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</si>
  <si>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</si>
  <si>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[深圳]佳兆业可域精选酒店(深圳大鹏店)(67223706)</t>
  </si>
  <si>
    <t>高级大床房&lt;大床&gt;&lt;限时抢购&gt;&lt;特惠专享&gt;&lt;双早&gt;</t>
  </si>
  <si>
    <t>CNY</t>
  </si>
  <si>
    <t>杜静</t>
  </si>
  <si>
    <t>CA13744210408CNY</t>
  </si>
  <si>
    <t>未提现</t>
  </si>
  <si>
    <t>携程开票</t>
  </si>
  <si>
    <t>[昆明]昆明中凰酒店(65823021)</t>
  </si>
  <si>
    <t>标准单人间&lt;双人入住&gt;&lt;双早&gt;</t>
  </si>
  <si>
    <t>黄涛</t>
  </si>
  <si>
    <t>[丽江]丽江大港旺宝国际饭店(70448344)</t>
  </si>
  <si>
    <t>豪华大床房&lt;双人入住&gt;&lt;双早&gt;&lt;特价大促销&gt;</t>
  </si>
  <si>
    <t>张帆</t>
  </si>
  <si>
    <t>[安顺]安顺豪生温泉度假酒店(71662034)</t>
  </si>
  <si>
    <t>好莱坞双床房&lt;双人入住&gt;&lt;内宾&gt;&lt;双早&gt;&lt; DLTZ &gt;</t>
  </si>
  <si>
    <t>赵延文</t>
  </si>
  <si>
    <t>[广州]广州世间香境七溪地度假村(67376344)</t>
  </si>
  <si>
    <t>桃香洞房花园大床房&lt;双人入住&gt;&lt;内宾&gt;&lt;预付&gt;&lt;单早&gt;</t>
  </si>
  <si>
    <t>罗炜</t>
  </si>
  <si>
    <t>[梅州]梅州麓湖山酒店(62503407)</t>
  </si>
  <si>
    <t>公寓标准双人房&lt;双人入住&gt;&lt;今日特价 &gt;&lt;双早&gt;</t>
  </si>
  <si>
    <t>陈达,陆伟泉,谢丽萍,王南</t>
  </si>
  <si>
    <t>高级大床房&lt;中宾&gt;&lt;双人入住&gt;&lt;双早&gt;</t>
  </si>
  <si>
    <t>熊杰</t>
  </si>
  <si>
    <t>公寓特惠双床房&lt;双人入住&gt;&lt;今日特价 &gt;&lt;双早&gt;</t>
  </si>
  <si>
    <t>林清清</t>
  </si>
  <si>
    <t>[上海]上海半岛酒店(65670331)</t>
  </si>
  <si>
    <t>豪华园景房&lt;双人入住&gt;&lt;双早&gt;&lt;大床&gt;</t>
  </si>
  <si>
    <t>李海涛</t>
  </si>
  <si>
    <t>吴楚江,巫美雄</t>
  </si>
  <si>
    <t>取消</t>
  </si>
  <si>
    <t>DLT6493487</t>
  </si>
  <si>
    <t>代分销</t>
  </si>
  <si>
    <t>[上海]上海华美国际酒店(70850968)</t>
  </si>
  <si>
    <t>标准大床房&lt;双人入住&gt;&lt;无早&gt;</t>
  </si>
  <si>
    <t>黄冬丽</t>
  </si>
  <si>
    <t>DFXA13744210408CNY</t>
  </si>
  <si>
    <t>DLT6499088</t>
  </si>
  <si>
    <t>高闯胜</t>
  </si>
  <si>
    <t>，</t>
  </si>
  <si>
    <t>202103211237020001</t>
  </si>
  <si>
    <t>202103232049250001</t>
  </si>
  <si>
    <t>A210408101554481 HOP:6645.25元</t>
  </si>
  <si>
    <t>i210408102025 房集：1020元</t>
  </si>
  <si>
    <t>总计：7665.25元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</si>
  <si>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</si>
  <si>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</si>
  <si>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</si>
  <si>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</si>
  <si>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</si>
  <si>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</si>
  <si>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</si>
  <si>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</si>
  <si>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</si>
  <si>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上海半岛酒店</t>
  </si>
  <si>
    <t>2021-03-23</t>
  </si>
  <si>
    <t>2021-03-24</t>
  </si>
  <si>
    <t>RMB</t>
  </si>
  <si>
    <t>2110.00</t>
  </si>
  <si>
    <t>95010</t>
  </si>
  <si>
    <t>2021/3/23 17:53:37</t>
  </si>
  <si>
    <t>梅州麓湖山酒店</t>
  </si>
  <si>
    <t>232.05</t>
  </si>
  <si>
    <t/>
  </si>
  <si>
    <t>2021/3/23 15:08:04</t>
  </si>
  <si>
    <t>安顺豪生温泉度假酒店</t>
  </si>
  <si>
    <t>400.00</t>
  </si>
  <si>
    <t>2021/3/23 13:03:17</t>
  </si>
  <si>
    <t>928.20</t>
  </si>
  <si>
    <t>2021/3/22 21:13:39</t>
  </si>
  <si>
    <t>世间香境七溪地度假村</t>
  </si>
  <si>
    <t>770.00</t>
  </si>
  <si>
    <t>2021/3/22 21:13:00</t>
  </si>
  <si>
    <t>丽江大港旺宝国际饭店</t>
  </si>
  <si>
    <t>2021-03-22</t>
  </si>
  <si>
    <t>780.00</t>
  </si>
  <si>
    <t>2021/3/17 23:02:55</t>
  </si>
  <si>
    <t>昆明中凰酒店</t>
  </si>
  <si>
    <t>275.00</t>
  </si>
  <si>
    <t>2021/3/13 9:17:40</t>
  </si>
  <si>
    <t>佳兆业可域精选酒店(深圳大鹏店)</t>
  </si>
  <si>
    <t>370.00</t>
  </si>
  <si>
    <t>2021/2/23 21:33:34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</si>
</sst>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0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7" borderId="6" applyNumberFormat="0" applyFon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17" fillId="16" borderId="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14453088802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44278</v>
      </c>
      <c r="G2" s="5">
        <v>44279</v>
      </c>
      <c r="H2" s="4">
        <v>1</v>
      </c>
      <c r="I2" s="4">
        <v>1</v>
      </c>
      <c r="J2" s="4">
        <v>1</v>
      </c>
      <c r="K2" s="4" t="s">
        <v>28</v>
      </c>
      <c r="L2" s="4">
        <v>370</v>
      </c>
      <c r="M2" s="4">
        <v>370</v>
      </c>
      <c r="N2" s="4" t="s">
        <v>29</v>
      </c>
      <c r="O2" s="4" t="s">
        <v>30</v>
      </c>
      <c r="P2" s="4" t="s">
        <v>31</v>
      </c>
      <c r="Q2" s="4">
        <v>0</v>
      </c>
      <c r="R2" s="6">
        <v>44250</v>
      </c>
      <c r="S2" s="5">
        <v>44294</v>
      </c>
      <c r="T2" s="4" t="s">
        <v>32</v>
      </c>
      <c r="U2" s="4">
        <v>370</v>
      </c>
      <c r="V2" s="4">
        <v>0</v>
      </c>
      <c r="W2" s="4">
        <v>0</v>
      </c>
      <c r="X2" s="4">
        <v>1989944</v>
      </c>
    </row>
    <row r="3" s="4" customFormat="1" spans="1:24">
      <c r="A3" s="4">
        <v>14587854660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44278</v>
      </c>
      <c r="G3" s="5">
        <v>44279</v>
      </c>
      <c r="H3" s="4">
        <v>1</v>
      </c>
      <c r="I3" s="4">
        <v>1</v>
      </c>
      <c r="J3" s="4">
        <v>1</v>
      </c>
      <c r="K3" s="4" t="s">
        <v>28</v>
      </c>
      <c r="L3" s="4">
        <v>275</v>
      </c>
      <c r="M3" s="4">
        <v>275</v>
      </c>
      <c r="N3" s="4" t="s">
        <v>35</v>
      </c>
      <c r="O3" s="4" t="s">
        <v>30</v>
      </c>
      <c r="P3" s="4" t="s">
        <v>31</v>
      </c>
      <c r="Q3" s="4">
        <v>0</v>
      </c>
      <c r="R3" s="6">
        <v>44268</v>
      </c>
      <c r="S3" s="5">
        <v>44294</v>
      </c>
      <c r="T3" s="4" t="s">
        <v>32</v>
      </c>
      <c r="U3" s="4">
        <v>275</v>
      </c>
      <c r="V3" s="4">
        <v>0</v>
      </c>
      <c r="W3" s="4">
        <v>0</v>
      </c>
      <c r="X3" s="4">
        <v>2015041</v>
      </c>
    </row>
    <row r="4" s="4" customFormat="1" spans="1:24">
      <c r="A4" s="4">
        <v>14632121122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44277</v>
      </c>
      <c r="G4" s="5">
        <v>44279</v>
      </c>
      <c r="H4" s="4">
        <v>1</v>
      </c>
      <c r="I4" s="4">
        <v>2</v>
      </c>
      <c r="J4" s="4">
        <v>2</v>
      </c>
      <c r="K4" s="4" t="s">
        <v>28</v>
      </c>
      <c r="L4" s="4">
        <v>780</v>
      </c>
      <c r="M4" s="4">
        <v>780</v>
      </c>
      <c r="N4" s="4" t="s">
        <v>38</v>
      </c>
      <c r="O4" s="4" t="s">
        <v>30</v>
      </c>
      <c r="P4" s="4" t="s">
        <v>31</v>
      </c>
      <c r="Q4" s="4">
        <v>0</v>
      </c>
      <c r="R4" s="6">
        <v>44272</v>
      </c>
      <c r="S4" s="5">
        <v>44294</v>
      </c>
      <c r="T4" s="4" t="s">
        <v>32</v>
      </c>
      <c r="U4" s="4">
        <v>780</v>
      </c>
      <c r="V4" s="4">
        <v>0</v>
      </c>
      <c r="W4" s="4">
        <v>0</v>
      </c>
      <c r="X4" s="4">
        <v>2022406</v>
      </c>
    </row>
    <row r="5" s="4" customFormat="1" spans="1:23">
      <c r="A5" s="4">
        <v>14660217004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44276</v>
      </c>
      <c r="G5" s="5">
        <v>44279</v>
      </c>
      <c r="H5" s="4">
        <v>1</v>
      </c>
      <c r="I5" s="4">
        <v>3</v>
      </c>
      <c r="J5" s="4">
        <v>3</v>
      </c>
      <c r="K5" s="4" t="s">
        <v>28</v>
      </c>
      <c r="L5" s="4">
        <v>1020</v>
      </c>
      <c r="M5" s="4">
        <v>1020</v>
      </c>
      <c r="N5" s="4" t="s">
        <v>41</v>
      </c>
      <c r="O5" s="4" t="s">
        <v>30</v>
      </c>
      <c r="P5" s="4" t="s">
        <v>31</v>
      </c>
      <c r="Q5" s="4">
        <v>0</v>
      </c>
      <c r="R5" s="6">
        <v>44276</v>
      </c>
      <c r="S5" s="5">
        <v>44294</v>
      </c>
      <c r="T5" s="4" t="s">
        <v>32</v>
      </c>
      <c r="U5" s="4">
        <v>1020</v>
      </c>
      <c r="V5" s="4">
        <v>0</v>
      </c>
      <c r="W5" s="4">
        <v>0</v>
      </c>
    </row>
    <row r="6" s="4" customFormat="1" spans="1:24">
      <c r="A6" s="4">
        <v>14671787817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44278</v>
      </c>
      <c r="G6" s="5">
        <v>44279</v>
      </c>
      <c r="H6" s="4">
        <v>1</v>
      </c>
      <c r="I6" s="4">
        <v>1</v>
      </c>
      <c r="J6" s="4">
        <v>1</v>
      </c>
      <c r="K6" s="4" t="s">
        <v>28</v>
      </c>
      <c r="L6" s="4">
        <v>770</v>
      </c>
      <c r="M6" s="4">
        <v>770</v>
      </c>
      <c r="N6" s="4" t="s">
        <v>44</v>
      </c>
      <c r="O6" s="4" t="s">
        <v>30</v>
      </c>
      <c r="P6" s="4" t="s">
        <v>31</v>
      </c>
      <c r="Q6" s="4">
        <v>0</v>
      </c>
      <c r="R6" s="6">
        <v>44277</v>
      </c>
      <c r="S6" s="5">
        <v>44294</v>
      </c>
      <c r="T6" s="4" t="s">
        <v>32</v>
      </c>
      <c r="U6" s="4">
        <v>770</v>
      </c>
      <c r="V6" s="4">
        <v>0</v>
      </c>
      <c r="W6" s="4">
        <v>0</v>
      </c>
      <c r="X6" s="4">
        <v>2030433</v>
      </c>
    </row>
    <row r="7" s="4" customFormat="1" spans="1:23">
      <c r="A7" s="4">
        <v>14671761414</v>
      </c>
      <c r="B7" s="4" t="s">
        <v>24</v>
      </c>
      <c r="C7" s="4" t="s">
        <v>25</v>
      </c>
      <c r="D7" s="4" t="s">
        <v>45</v>
      </c>
      <c r="E7" s="4" t="s">
        <v>46</v>
      </c>
      <c r="F7" s="5">
        <v>44278</v>
      </c>
      <c r="G7" s="5">
        <v>44279</v>
      </c>
      <c r="H7" s="4">
        <v>4</v>
      </c>
      <c r="I7" s="4">
        <v>1</v>
      </c>
      <c r="J7" s="4">
        <v>4</v>
      </c>
      <c r="K7" s="4" t="s">
        <v>28</v>
      </c>
      <c r="L7" s="4">
        <v>928.2</v>
      </c>
      <c r="M7" s="4">
        <v>928.2</v>
      </c>
      <c r="N7" s="4" t="s">
        <v>47</v>
      </c>
      <c r="O7" s="4" t="s">
        <v>30</v>
      </c>
      <c r="P7" s="4" t="s">
        <v>31</v>
      </c>
      <c r="Q7" s="4">
        <v>0</v>
      </c>
      <c r="R7" s="6">
        <v>44277</v>
      </c>
      <c r="S7" s="5">
        <v>44294</v>
      </c>
      <c r="T7" s="4" t="s">
        <v>32</v>
      </c>
      <c r="U7" s="4">
        <v>928.2</v>
      </c>
      <c r="V7" s="4">
        <v>0</v>
      </c>
      <c r="W7" s="4">
        <v>0</v>
      </c>
    </row>
    <row r="8" s="4" customFormat="1" spans="1:24">
      <c r="A8" s="4">
        <v>14677902794</v>
      </c>
      <c r="B8" s="4" t="s">
        <v>24</v>
      </c>
      <c r="C8" s="4" t="s">
        <v>25</v>
      </c>
      <c r="D8" s="4" t="s">
        <v>39</v>
      </c>
      <c r="E8" s="4" t="s">
        <v>48</v>
      </c>
      <c r="F8" s="5">
        <v>44278</v>
      </c>
      <c r="G8" s="5">
        <v>44279</v>
      </c>
      <c r="H8" s="4">
        <v>1</v>
      </c>
      <c r="I8" s="4">
        <v>1</v>
      </c>
      <c r="J8" s="4">
        <v>1</v>
      </c>
      <c r="K8" s="4" t="s">
        <v>28</v>
      </c>
      <c r="L8" s="4">
        <v>400</v>
      </c>
      <c r="M8" s="4">
        <v>400</v>
      </c>
      <c r="N8" s="4" t="s">
        <v>49</v>
      </c>
      <c r="O8" s="4" t="s">
        <v>30</v>
      </c>
      <c r="P8" s="4" t="s">
        <v>31</v>
      </c>
      <c r="Q8" s="4">
        <v>0</v>
      </c>
      <c r="R8" s="6">
        <v>44278</v>
      </c>
      <c r="S8" s="5">
        <v>44294</v>
      </c>
      <c r="T8" s="4" t="s">
        <v>32</v>
      </c>
      <c r="U8" s="4">
        <v>400</v>
      </c>
      <c r="V8" s="4">
        <v>0</v>
      </c>
      <c r="W8" s="4">
        <v>0</v>
      </c>
      <c r="X8" s="4">
        <v>2031219</v>
      </c>
    </row>
    <row r="9" s="4" customFormat="1" spans="1:23">
      <c r="A9" s="4">
        <v>14678695735</v>
      </c>
      <c r="B9" s="4" t="s">
        <v>24</v>
      </c>
      <c r="C9" s="4" t="s">
        <v>25</v>
      </c>
      <c r="D9" s="4" t="s">
        <v>45</v>
      </c>
      <c r="E9" s="4" t="s">
        <v>50</v>
      </c>
      <c r="F9" s="5">
        <v>44278</v>
      </c>
      <c r="G9" s="5">
        <v>44279</v>
      </c>
      <c r="H9" s="4">
        <v>1</v>
      </c>
      <c r="I9" s="4">
        <v>1</v>
      </c>
      <c r="J9" s="4">
        <v>1</v>
      </c>
      <c r="K9" s="4" t="s">
        <v>28</v>
      </c>
      <c r="L9" s="4">
        <v>232.05</v>
      </c>
      <c r="M9" s="4">
        <v>232.05</v>
      </c>
      <c r="N9" s="4" t="s">
        <v>51</v>
      </c>
      <c r="O9" s="4" t="s">
        <v>30</v>
      </c>
      <c r="P9" s="4" t="s">
        <v>31</v>
      </c>
      <c r="Q9" s="4">
        <v>0</v>
      </c>
      <c r="R9" s="6">
        <v>44278</v>
      </c>
      <c r="S9" s="5">
        <v>44294</v>
      </c>
      <c r="T9" s="4" t="s">
        <v>32</v>
      </c>
      <c r="U9" s="4">
        <v>232.05</v>
      </c>
      <c r="V9" s="4">
        <v>0</v>
      </c>
      <c r="W9" s="4">
        <v>0</v>
      </c>
    </row>
    <row r="10" s="4" customFormat="1" spans="1:24">
      <c r="A10" s="4">
        <v>14679655207</v>
      </c>
      <c r="B10" s="4" t="s">
        <v>24</v>
      </c>
      <c r="C10" s="4" t="s">
        <v>25</v>
      </c>
      <c r="D10" s="4" t="s">
        <v>52</v>
      </c>
      <c r="E10" s="4" t="s">
        <v>53</v>
      </c>
      <c r="F10" s="5">
        <v>44278</v>
      </c>
      <c r="G10" s="5">
        <v>44279</v>
      </c>
      <c r="H10" s="4">
        <v>1</v>
      </c>
      <c r="I10" s="4">
        <v>1</v>
      </c>
      <c r="J10" s="4">
        <v>1</v>
      </c>
      <c r="K10" s="4" t="s">
        <v>28</v>
      </c>
      <c r="L10" s="4">
        <v>2110</v>
      </c>
      <c r="M10" s="4">
        <v>2110</v>
      </c>
      <c r="N10" s="4" t="s">
        <v>54</v>
      </c>
      <c r="O10" s="4" t="s">
        <v>30</v>
      </c>
      <c r="P10" s="4" t="s">
        <v>31</v>
      </c>
      <c r="Q10" s="4">
        <v>0</v>
      </c>
      <c r="R10" s="6">
        <v>44278</v>
      </c>
      <c r="S10" s="5">
        <v>44294</v>
      </c>
      <c r="T10" s="4" t="s">
        <v>32</v>
      </c>
      <c r="U10" s="4">
        <v>2110</v>
      </c>
      <c r="V10" s="4">
        <v>0</v>
      </c>
      <c r="W10" s="4">
        <v>0</v>
      </c>
      <c r="X10" s="4">
        <v>2031610</v>
      </c>
    </row>
    <row r="11" s="4" customFormat="1" spans="1:23">
      <c r="A11" s="4">
        <v>14682452051</v>
      </c>
      <c r="B11" s="4" t="s">
        <v>24</v>
      </c>
      <c r="C11" s="4" t="s">
        <v>25</v>
      </c>
      <c r="D11" s="4" t="s">
        <v>39</v>
      </c>
      <c r="E11" s="4" t="s">
        <v>40</v>
      </c>
      <c r="F11" s="5">
        <v>44278</v>
      </c>
      <c r="G11" s="5">
        <v>44279</v>
      </c>
      <c r="H11" s="4">
        <v>2</v>
      </c>
      <c r="I11" s="4">
        <v>1</v>
      </c>
      <c r="J11" s="4">
        <v>2</v>
      </c>
      <c r="K11" s="4" t="s">
        <v>28</v>
      </c>
      <c r="L11" s="4">
        <v>620</v>
      </c>
      <c r="M11" s="4">
        <v>620</v>
      </c>
      <c r="N11" s="4" t="s">
        <v>55</v>
      </c>
      <c r="O11" s="4" t="s">
        <v>30</v>
      </c>
      <c r="P11" s="4" t="s">
        <v>31</v>
      </c>
      <c r="Q11" s="4">
        <v>0</v>
      </c>
      <c r="R11" s="6">
        <v>44278</v>
      </c>
      <c r="S11" s="5">
        <v>44294</v>
      </c>
      <c r="T11" s="4" t="s">
        <v>32</v>
      </c>
      <c r="U11" s="4">
        <v>620</v>
      </c>
      <c r="V11" s="4">
        <v>0</v>
      </c>
      <c r="W11" s="4">
        <v>0</v>
      </c>
    </row>
    <row r="12" s="4" customFormat="1" spans="1:23">
      <c r="A12" s="4">
        <v>14682452051</v>
      </c>
      <c r="B12" s="4" t="s">
        <v>24</v>
      </c>
      <c r="C12" s="4" t="s">
        <v>56</v>
      </c>
      <c r="D12" s="4" t="s">
        <v>39</v>
      </c>
      <c r="E12" s="4" t="s">
        <v>40</v>
      </c>
      <c r="F12" s="5">
        <v>44278</v>
      </c>
      <c r="G12" s="5">
        <v>44279</v>
      </c>
      <c r="H12" s="4">
        <v>2</v>
      </c>
      <c r="I12" s="4">
        <v>1</v>
      </c>
      <c r="J12" s="4">
        <v>2</v>
      </c>
      <c r="K12" s="4" t="s">
        <v>28</v>
      </c>
      <c r="L12" s="4">
        <v>-620</v>
      </c>
      <c r="M12" s="4">
        <v>-620</v>
      </c>
      <c r="N12" s="4" t="s">
        <v>55</v>
      </c>
      <c r="O12" s="4" t="s">
        <v>30</v>
      </c>
      <c r="P12" s="4" t="s">
        <v>31</v>
      </c>
      <c r="Q12" s="4">
        <v>0</v>
      </c>
      <c r="R12" s="6">
        <v>44278</v>
      </c>
      <c r="S12" s="5">
        <v>44294</v>
      </c>
      <c r="T12" s="4" t="s">
        <v>32</v>
      </c>
      <c r="U12" s="4">
        <v>-620</v>
      </c>
      <c r="V12" s="4">
        <v>0</v>
      </c>
      <c r="W12" s="4">
        <v>0</v>
      </c>
    </row>
    <row r="13" s="4" customFormat="1" spans="1:23">
      <c r="A13" s="4" t="s">
        <v>57</v>
      </c>
      <c r="B13" s="4" t="s">
        <v>58</v>
      </c>
      <c r="C13" s="4" t="s">
        <v>25</v>
      </c>
      <c r="D13" s="4" t="s">
        <v>59</v>
      </c>
      <c r="E13" s="4" t="s">
        <v>60</v>
      </c>
      <c r="F13" s="5">
        <v>44291</v>
      </c>
      <c r="G13" s="5">
        <v>44293</v>
      </c>
      <c r="H13" s="4">
        <v>1</v>
      </c>
      <c r="I13" s="4">
        <v>2</v>
      </c>
      <c r="J13" s="4">
        <v>2</v>
      </c>
      <c r="K13" s="4" t="s">
        <v>28</v>
      </c>
      <c r="L13" s="4">
        <v>520</v>
      </c>
      <c r="M13" s="4">
        <v>520</v>
      </c>
      <c r="N13" s="4" t="s">
        <v>61</v>
      </c>
      <c r="O13" s="4" t="s">
        <v>62</v>
      </c>
      <c r="P13" s="4" t="s">
        <v>31</v>
      </c>
      <c r="Q13" s="4">
        <v>0</v>
      </c>
      <c r="R13" s="6">
        <v>44289.8927546296</v>
      </c>
      <c r="S13" s="5">
        <v>44294</v>
      </c>
      <c r="T13" s="4" t="s">
        <v>32</v>
      </c>
      <c r="U13" s="4">
        <v>520</v>
      </c>
      <c r="V13" s="4">
        <v>0</v>
      </c>
      <c r="W13" s="4">
        <v>0</v>
      </c>
    </row>
    <row r="14" s="4" customFormat="1" spans="1:23">
      <c r="A14" s="4" t="s">
        <v>63</v>
      </c>
      <c r="B14" s="4" t="s">
        <v>58</v>
      </c>
      <c r="C14" s="4" t="s">
        <v>25</v>
      </c>
      <c r="D14" s="4" t="s">
        <v>59</v>
      </c>
      <c r="E14" s="4" t="s">
        <v>60</v>
      </c>
      <c r="F14" s="5">
        <v>44292</v>
      </c>
      <c r="G14" s="5">
        <v>44293</v>
      </c>
      <c r="H14" s="4">
        <v>1</v>
      </c>
      <c r="I14" s="4">
        <v>1</v>
      </c>
      <c r="J14" s="4">
        <v>1</v>
      </c>
      <c r="K14" s="4" t="s">
        <v>28</v>
      </c>
      <c r="L14" s="4">
        <v>260</v>
      </c>
      <c r="M14" s="4">
        <v>260</v>
      </c>
      <c r="N14" s="4" t="s">
        <v>64</v>
      </c>
      <c r="O14" s="4" t="s">
        <v>62</v>
      </c>
      <c r="P14" s="4" t="s">
        <v>31</v>
      </c>
      <c r="Q14" s="4">
        <v>0</v>
      </c>
      <c r="R14" s="6">
        <v>44292.3699537037</v>
      </c>
      <c r="S14" s="5">
        <v>44294</v>
      </c>
      <c r="T14" s="4" t="s">
        <v>32</v>
      </c>
      <c r="U14" s="4">
        <v>260</v>
      </c>
      <c r="V14" s="4">
        <v>0</v>
      </c>
      <c r="W14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9"/>
  <sheetViews>
    <sheetView tabSelected="1" workbookViewId="0">
      <selection activeCell="C23" sqref="C23"/>
    </sheetView>
  </sheetViews>
  <sheetFormatPr defaultColWidth="9" defaultRowHeight="13.5"/>
  <cols>
    <col min="1" max="1" width="13.625" style="4" customWidth="1"/>
    <col min="2" max="3" width="10.375" style="4"/>
    <col min="4" max="5" width="9" style="4"/>
    <col min="6" max="6" width="18.875" style="4" customWidth="1"/>
    <col min="7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65</v>
      </c>
    </row>
    <row r="2" s="4" customFormat="1" spans="1:8">
      <c r="A2" s="4">
        <v>14453088802</v>
      </c>
      <c r="B2" s="5">
        <v>44278</v>
      </c>
      <c r="C2" s="5">
        <v>44279</v>
      </c>
      <c r="D2" s="4">
        <v>370</v>
      </c>
      <c r="E2" s="4" t="str">
        <f>VLOOKUP(A2,HOP!A:H,8,0)</f>
        <v>370.00</v>
      </c>
      <c r="F2" s="4">
        <f>VLOOKUP(A2,HOP!A:B,2,0)</f>
        <v>1989944</v>
      </c>
      <c r="G2" s="4">
        <f>D2-E2</f>
        <v>0</v>
      </c>
      <c r="H2" s="4" t="str">
        <f>$H$1&amp;F2</f>
        <v>，1989944</v>
      </c>
    </row>
    <row r="3" s="4" customFormat="1" spans="1:8">
      <c r="A3" s="4">
        <v>14587854660</v>
      </c>
      <c r="B3" s="5">
        <v>44278</v>
      </c>
      <c r="C3" s="5">
        <v>44279</v>
      </c>
      <c r="D3" s="4">
        <v>275</v>
      </c>
      <c r="E3" s="4" t="str">
        <f>VLOOKUP(A3,HOP!A:H,8,0)</f>
        <v>275.00</v>
      </c>
      <c r="F3" s="4">
        <f>VLOOKUP(A3,HOP!A:B,2,0)</f>
        <v>2015041</v>
      </c>
      <c r="G3" s="4">
        <f t="shared" ref="G3:G14" si="0">D3-E3</f>
        <v>0</v>
      </c>
      <c r="H3" s="4" t="str">
        <f t="shared" ref="H3:H14" si="1">$H$1&amp;F3</f>
        <v>，2015041</v>
      </c>
    </row>
    <row r="4" s="4" customFormat="1" spans="1:8">
      <c r="A4" s="4">
        <v>14632121122</v>
      </c>
      <c r="B4" s="5">
        <v>44277</v>
      </c>
      <c r="C4" s="5">
        <v>44279</v>
      </c>
      <c r="D4" s="4">
        <v>780</v>
      </c>
      <c r="E4" s="4" t="str">
        <f>VLOOKUP(A4,HOP!A:H,8,0)</f>
        <v>780.00</v>
      </c>
      <c r="F4" s="4">
        <f>VLOOKUP(A4,HOP!A:B,2,0)</f>
        <v>2022406</v>
      </c>
      <c r="G4" s="4">
        <f t="shared" si="0"/>
        <v>0</v>
      </c>
      <c r="H4" s="4" t="str">
        <f t="shared" si="1"/>
        <v>，2022406</v>
      </c>
    </row>
    <row r="5" s="4" customFormat="1" spans="1:11">
      <c r="A5" s="4">
        <v>14660217004</v>
      </c>
      <c r="B5" s="5">
        <v>44276</v>
      </c>
      <c r="C5" s="5">
        <v>44279</v>
      </c>
      <c r="D5" s="4">
        <v>1020</v>
      </c>
      <c r="E5" s="4">
        <v>1020</v>
      </c>
      <c r="F5" s="7" t="s">
        <v>66</v>
      </c>
      <c r="G5" s="4">
        <f t="shared" si="0"/>
        <v>0</v>
      </c>
      <c r="H5" s="4" t="str">
        <f t="shared" si="1"/>
        <v>，202103211237020001</v>
      </c>
      <c r="K5" s="4">
        <v>3.21</v>
      </c>
    </row>
    <row r="6" s="4" customFormat="1" spans="1:8">
      <c r="A6" s="4">
        <v>14671787817</v>
      </c>
      <c r="B6" s="5">
        <v>44278</v>
      </c>
      <c r="C6" s="5">
        <v>44279</v>
      </c>
      <c r="D6" s="4">
        <v>770</v>
      </c>
      <c r="E6" s="4" t="str">
        <f>VLOOKUP(A6,HOP!A:H,8,0)</f>
        <v>770.00</v>
      </c>
      <c r="F6" s="4">
        <f>VLOOKUP(A6,HOP!A:B,2,0)</f>
        <v>2030433</v>
      </c>
      <c r="G6" s="4">
        <f t="shared" si="0"/>
        <v>0</v>
      </c>
      <c r="H6" s="4" t="str">
        <f t="shared" si="1"/>
        <v>，2030433</v>
      </c>
    </row>
    <row r="7" s="4" customFormat="1" spans="1:8">
      <c r="A7" s="4">
        <v>14671761414</v>
      </c>
      <c r="B7" s="5">
        <v>44278</v>
      </c>
      <c r="C7" s="5">
        <v>44279</v>
      </c>
      <c r="D7" s="4">
        <v>928.2</v>
      </c>
      <c r="E7" s="4" t="str">
        <f>VLOOKUP(A7,HOP!A:H,8,0)</f>
        <v>928.20</v>
      </c>
      <c r="F7" s="4">
        <f>VLOOKUP(A7,HOP!A:B,2,0)</f>
        <v>2030434</v>
      </c>
      <c r="G7" s="4">
        <f t="shared" si="0"/>
        <v>0</v>
      </c>
      <c r="H7" s="4" t="str">
        <f t="shared" si="1"/>
        <v>，2030434</v>
      </c>
    </row>
    <row r="8" s="4" customFormat="1" spans="1:8">
      <c r="A8" s="4">
        <v>14677902794</v>
      </c>
      <c r="B8" s="5">
        <v>44278</v>
      </c>
      <c r="C8" s="5">
        <v>44279</v>
      </c>
      <c r="D8" s="4">
        <v>400</v>
      </c>
      <c r="E8" s="4" t="str">
        <f>VLOOKUP(A8,HOP!A:H,8,0)</f>
        <v>400.00</v>
      </c>
      <c r="F8" s="4">
        <f>VLOOKUP(A8,HOP!A:B,2,0)</f>
        <v>2031219</v>
      </c>
      <c r="G8" s="4">
        <f t="shared" si="0"/>
        <v>0</v>
      </c>
      <c r="H8" s="4" t="str">
        <f t="shared" si="1"/>
        <v>，2031219</v>
      </c>
    </row>
    <row r="9" s="4" customFormat="1" spans="1:8">
      <c r="A9" s="4">
        <v>14678695735</v>
      </c>
      <c r="B9" s="5">
        <v>44278</v>
      </c>
      <c r="C9" s="5">
        <v>44279</v>
      </c>
      <c r="D9" s="4">
        <v>232.05</v>
      </c>
      <c r="E9" s="4" t="str">
        <f>VLOOKUP(A9,HOP!A:H,8,0)</f>
        <v>232.05</v>
      </c>
      <c r="F9" s="4">
        <f>VLOOKUP(A9,HOP!A:B,2,0)</f>
        <v>2031385</v>
      </c>
      <c r="G9" s="4">
        <f t="shared" si="0"/>
        <v>0</v>
      </c>
      <c r="H9" s="4" t="str">
        <f t="shared" si="1"/>
        <v>，2031385</v>
      </c>
    </row>
    <row r="10" s="4" customFormat="1" spans="1:8">
      <c r="A10" s="4">
        <v>14679655207</v>
      </c>
      <c r="B10" s="5">
        <v>44278</v>
      </c>
      <c r="C10" s="5">
        <v>44279</v>
      </c>
      <c r="D10" s="4">
        <v>2110</v>
      </c>
      <c r="E10" s="4" t="str">
        <f>VLOOKUP(A10,HOP!A:H,8,0)</f>
        <v>2110.00</v>
      </c>
      <c r="F10" s="4">
        <f>VLOOKUP(A10,HOP!A:B,2,0)</f>
        <v>2031610</v>
      </c>
      <c r="G10" s="4">
        <f t="shared" si="0"/>
        <v>0</v>
      </c>
      <c r="H10" s="4" t="str">
        <f t="shared" si="1"/>
        <v>，2031610</v>
      </c>
    </row>
    <row r="11" s="4" customFormat="1" hidden="1" spans="1:8">
      <c r="A11" s="4">
        <v>14682452051</v>
      </c>
      <c r="B11" s="5">
        <v>44278</v>
      </c>
      <c r="C11" s="5">
        <v>44279</v>
      </c>
      <c r="D11" s="4">
        <v>0</v>
      </c>
      <c r="E11" s="4" t="e">
        <f>VLOOKUP(A11,HOP!A:H,8,0)</f>
        <v>#N/A</v>
      </c>
      <c r="F11" s="7" t="s">
        <v>67</v>
      </c>
      <c r="G11" s="4" t="e">
        <f t="shared" si="0"/>
        <v>#N/A</v>
      </c>
      <c r="H11" s="4" t="str">
        <f t="shared" si="1"/>
        <v>，202103232049250001</v>
      </c>
    </row>
    <row r="12" s="4" customFormat="1" spans="1:8">
      <c r="A12" s="4" t="s">
        <v>57</v>
      </c>
      <c r="B12" s="5">
        <v>44291</v>
      </c>
      <c r="C12" s="5">
        <v>44293</v>
      </c>
      <c r="D12" s="4">
        <v>520</v>
      </c>
      <c r="E12" s="4">
        <v>520</v>
      </c>
      <c r="F12" s="4">
        <v>2047915</v>
      </c>
      <c r="G12" s="4">
        <f>D12-E12</f>
        <v>0</v>
      </c>
      <c r="H12" s="4" t="str">
        <f>$H$1&amp;F12</f>
        <v>，2047915</v>
      </c>
    </row>
    <row r="13" s="4" customFormat="1" spans="1:8">
      <c r="A13" s="4" t="s">
        <v>63</v>
      </c>
      <c r="B13" s="5">
        <v>44292</v>
      </c>
      <c r="C13" s="5">
        <v>44293</v>
      </c>
      <c r="D13" s="4">
        <v>260</v>
      </c>
      <c r="E13" s="4">
        <v>260</v>
      </c>
      <c r="F13" s="4">
        <v>2051808</v>
      </c>
      <c r="G13" s="4">
        <f>D13-E13</f>
        <v>0</v>
      </c>
      <c r="H13" s="4" t="str">
        <f>$H$1&amp;F13</f>
        <v>，2051808</v>
      </c>
    </row>
    <row r="15" spans="4:4">
      <c r="D15" s="4">
        <f>SUM(D2:D14)</f>
        <v>7665.25</v>
      </c>
    </row>
    <row r="17" spans="1:1">
      <c r="A17" s="4" t="s">
        <v>68</v>
      </c>
    </row>
    <row r="18" spans="1:1">
      <c r="A18" s="4" t="s">
        <v>69</v>
      </c>
    </row>
    <row r="19" spans="1:1">
      <c r="A19" s="4" t="s">
        <v>70</v>
      </c>
    </row>
  </sheetData>
  <autoFilter ref="A1:XFD17">
    <filterColumn colId="3">
      <filters blank="1">
        <filter val="260"/>
        <filter val="370"/>
        <filter val="400"/>
        <filter val="520"/>
        <filter val="770"/>
        <filter val="780"/>
        <filter val="1020"/>
        <filter val="2110"/>
        <filter val="928.2"/>
        <filter val="275"/>
        <filter val="232.05"/>
        <filter val="7665.2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C22" sqref="C22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3" width="8" style="1"/>
  </cols>
  <sheetData>
    <row r="1" s="1" customFormat="1" ht="20" customHeight="1" spans="1:11">
      <c r="A1" s="2" t="s">
        <v>71</v>
      </c>
      <c r="B1" s="2" t="s">
        <v>72</v>
      </c>
      <c r="C1" s="2" t="s">
        <v>73</v>
      </c>
      <c r="D1" s="2" t="s">
        <v>74</v>
      </c>
      <c r="E1" s="2" t="s">
        <v>5</v>
      </c>
      <c r="F1" s="2" t="s">
        <v>75</v>
      </c>
      <c r="G1" s="2" t="s">
        <v>76</v>
      </c>
      <c r="H1" s="2" t="s">
        <v>77</v>
      </c>
      <c r="I1" s="2" t="s">
        <v>78</v>
      </c>
      <c r="J1" s="2" t="s">
        <v>79</v>
      </c>
      <c r="K1" s="2" t="s">
        <v>17</v>
      </c>
    </row>
    <row r="2" s="1" customFormat="1" ht="20" customHeight="1" spans="1:11">
      <c r="A2" s="3">
        <v>14679655207</v>
      </c>
      <c r="B2" s="3">
        <v>2031610</v>
      </c>
      <c r="C2" s="2" t="s">
        <v>80</v>
      </c>
      <c r="D2" s="2" t="s">
        <v>54</v>
      </c>
      <c r="E2" s="2" t="s">
        <v>81</v>
      </c>
      <c r="F2" s="2" t="s">
        <v>82</v>
      </c>
      <c r="G2" s="2" t="s">
        <v>83</v>
      </c>
      <c r="H2" s="2" t="s">
        <v>84</v>
      </c>
      <c r="I2" s="2" t="s">
        <v>54</v>
      </c>
      <c r="J2" s="2" t="s">
        <v>85</v>
      </c>
      <c r="K2" s="2" t="s">
        <v>86</v>
      </c>
    </row>
    <row r="3" s="1" customFormat="1" ht="20" customHeight="1" spans="1:11">
      <c r="A3" s="3">
        <v>14678695735</v>
      </c>
      <c r="B3" s="3">
        <v>2031385</v>
      </c>
      <c r="C3" s="2" t="s">
        <v>87</v>
      </c>
      <c r="D3" s="2" t="s">
        <v>51</v>
      </c>
      <c r="E3" s="2" t="s">
        <v>81</v>
      </c>
      <c r="F3" s="2" t="s">
        <v>82</v>
      </c>
      <c r="G3" s="2" t="s">
        <v>83</v>
      </c>
      <c r="H3" s="2" t="s">
        <v>88</v>
      </c>
      <c r="I3" s="2" t="s">
        <v>89</v>
      </c>
      <c r="J3" s="2" t="s">
        <v>89</v>
      </c>
      <c r="K3" s="2" t="s">
        <v>90</v>
      </c>
    </row>
    <row r="4" s="1" customFormat="1" ht="20" customHeight="1" spans="1:11">
      <c r="A4" s="3">
        <v>14677902794</v>
      </c>
      <c r="B4" s="3">
        <v>2031219</v>
      </c>
      <c r="C4" s="2" t="s">
        <v>91</v>
      </c>
      <c r="D4" s="2" t="s">
        <v>49</v>
      </c>
      <c r="E4" s="2" t="s">
        <v>81</v>
      </c>
      <c r="F4" s="2" t="s">
        <v>82</v>
      </c>
      <c r="G4" s="2" t="s">
        <v>83</v>
      </c>
      <c r="H4" s="2" t="s">
        <v>92</v>
      </c>
      <c r="I4" s="2" t="s">
        <v>49</v>
      </c>
      <c r="J4" s="2" t="s">
        <v>85</v>
      </c>
      <c r="K4" s="2" t="s">
        <v>93</v>
      </c>
    </row>
    <row r="5" s="1" customFormat="1" ht="20" customHeight="1" spans="1:11">
      <c r="A5" s="3">
        <v>14671761414</v>
      </c>
      <c r="B5" s="3">
        <v>2030434</v>
      </c>
      <c r="C5" s="2" t="s">
        <v>87</v>
      </c>
      <c r="D5" s="2" t="s">
        <v>47</v>
      </c>
      <c r="E5" s="2" t="s">
        <v>81</v>
      </c>
      <c r="F5" s="2" t="s">
        <v>82</v>
      </c>
      <c r="G5" s="2" t="s">
        <v>83</v>
      </c>
      <c r="H5" s="2" t="s">
        <v>94</v>
      </c>
      <c r="I5" s="2" t="s">
        <v>89</v>
      </c>
      <c r="J5" s="2" t="s">
        <v>89</v>
      </c>
      <c r="K5" s="2" t="s">
        <v>95</v>
      </c>
    </row>
    <row r="6" s="1" customFormat="1" ht="20" customHeight="1" spans="1:11">
      <c r="A6" s="3">
        <v>14671787817</v>
      </c>
      <c r="B6" s="3">
        <v>2030433</v>
      </c>
      <c r="C6" s="2" t="s">
        <v>96</v>
      </c>
      <c r="D6" s="2" t="s">
        <v>44</v>
      </c>
      <c r="E6" s="2" t="s">
        <v>81</v>
      </c>
      <c r="F6" s="2" t="s">
        <v>82</v>
      </c>
      <c r="G6" s="2" t="s">
        <v>83</v>
      </c>
      <c r="H6" s="2" t="s">
        <v>97</v>
      </c>
      <c r="I6" s="2" t="s">
        <v>44</v>
      </c>
      <c r="J6" s="2" t="s">
        <v>85</v>
      </c>
      <c r="K6" s="2" t="s">
        <v>98</v>
      </c>
    </row>
    <row r="7" s="1" customFormat="1" ht="20" customHeight="1" spans="1:11">
      <c r="A7" s="3">
        <v>14632121122</v>
      </c>
      <c r="B7" s="3">
        <v>2022406</v>
      </c>
      <c r="C7" s="2" t="s">
        <v>99</v>
      </c>
      <c r="D7" s="2" t="s">
        <v>38</v>
      </c>
      <c r="E7" s="2" t="s">
        <v>100</v>
      </c>
      <c r="F7" s="2" t="s">
        <v>82</v>
      </c>
      <c r="G7" s="2" t="s">
        <v>83</v>
      </c>
      <c r="H7" s="2" t="s">
        <v>101</v>
      </c>
      <c r="I7" s="2" t="s">
        <v>38</v>
      </c>
      <c r="J7" s="2" t="s">
        <v>85</v>
      </c>
      <c r="K7" s="2" t="s">
        <v>102</v>
      </c>
    </row>
    <row r="8" s="1" customFormat="1" ht="20" customHeight="1" spans="1:11">
      <c r="A8" s="3">
        <v>14587854660</v>
      </c>
      <c r="B8" s="3">
        <v>2015041</v>
      </c>
      <c r="C8" s="2" t="s">
        <v>103</v>
      </c>
      <c r="D8" s="2" t="s">
        <v>35</v>
      </c>
      <c r="E8" s="2" t="s">
        <v>81</v>
      </c>
      <c r="F8" s="2" t="s">
        <v>82</v>
      </c>
      <c r="G8" s="2" t="s">
        <v>83</v>
      </c>
      <c r="H8" s="2" t="s">
        <v>104</v>
      </c>
      <c r="I8" s="2" t="s">
        <v>35</v>
      </c>
      <c r="J8" s="2" t="s">
        <v>85</v>
      </c>
      <c r="K8" s="2" t="s">
        <v>105</v>
      </c>
    </row>
    <row r="9" s="1" customFormat="1" ht="20" customHeight="1" spans="1:11">
      <c r="A9" s="3">
        <v>14453088802</v>
      </c>
      <c r="B9" s="3">
        <v>1989944</v>
      </c>
      <c r="C9" s="2" t="s">
        <v>106</v>
      </c>
      <c r="D9" s="2" t="s">
        <v>29</v>
      </c>
      <c r="E9" s="2" t="s">
        <v>81</v>
      </c>
      <c r="F9" s="2" t="s">
        <v>82</v>
      </c>
      <c r="G9" s="2" t="s">
        <v>83</v>
      </c>
      <c r="H9" s="2" t="s">
        <v>107</v>
      </c>
      <c r="I9" s="2" t="s">
        <v>29</v>
      </c>
      <c r="J9" s="2" t="s">
        <v>85</v>
      </c>
      <c r="K9" s="2" t="s">
        <v>108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2021-04-08T02:01:46Z</dcterms:created>
  <dcterms:modified xsi:type="dcterms:W3CDTF">2021-04-08T02:21:47Z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BE9E34710DD144E09A32C7F89511C238</vt:lpwstr>
  </property>
  <property fmtid="{D5CDD505-2E9C-101B-9397-08002B2CF9AE}" pid="3" name="KSOProductBuildVer">
    <vt:lpwstr>2052-11.1.0.10356</vt:lpwstr>
  </property>
</Properties>
</file>