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对账!$A$1:$Q$48</definedName>
  </definedNames>
  <calcPr calcId="144525" concurrentCalc="0"/>
</workbook>
</file>

<file path=xl/sharedStrings.xml><?xml version="1.0" encoding="utf-8"?>
<sst xmlns="http://schemas.openxmlformats.org/spreadsheetml/2006/main" count="1116" uniqueCount="287">
  <si>
    <t>同程旅行对账单
(账期：20210315-20210321)</t>
  </si>
  <si>
    <t>应付房费总金额</t>
  </si>
  <si>
    <t>应付罚金总金额</t>
  </si>
  <si>
    <t>调整项</t>
  </si>
  <si>
    <t>币种</t>
  </si>
  <si>
    <t>应付合计</t>
  </si>
  <si>
    <t>23481.00</t>
  </si>
  <si>
    <t>0.00</t>
  </si>
  <si>
    <t>-380.00</t>
  </si>
  <si>
    <t>CNY</t>
  </si>
  <si>
    <t>23101.00</t>
  </si>
  <si>
    <t>广州圣丰索菲特大酒店</t>
  </si>
  <si>
    <t/>
  </si>
  <si>
    <t>小计:3021.00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</si>
  <si>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</si>
  <si>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</si>
  <si>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</si>
  <si>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</si>
  <si>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</si>
  <si>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</si>
  <si>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</si>
  <si>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</si>
  <si>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</si>
  <si>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</si>
  <si>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931004768</t>
  </si>
  <si>
    <t>李伟</t>
  </si>
  <si>
    <t>尊尚大床房</t>
  </si>
  <si>
    <t>2021/03/16</t>
  </si>
  <si>
    <t>2021/03/17</t>
  </si>
  <si>
    <t>1.00</t>
  </si>
  <si>
    <t>992.00</t>
  </si>
  <si>
    <t>931031035</t>
  </si>
  <si>
    <t>刘本钦</t>
  </si>
  <si>
    <t>高级大床房</t>
  </si>
  <si>
    <t>898.00</t>
  </si>
  <si>
    <t>932952892</t>
  </si>
  <si>
    <t>7752782</t>
  </si>
  <si>
    <t>叶荣宇</t>
  </si>
  <si>
    <t>豪华房</t>
  </si>
  <si>
    <t>2021/03/18</t>
  </si>
  <si>
    <t>2021/03/19</t>
  </si>
  <si>
    <t>1131.00</t>
  </si>
  <si>
    <t>深圳凯贝丽君临海域酒店公寓</t>
  </si>
  <si>
    <t>小计:356.00</t>
  </si>
  <si>
    <t>932098151</t>
  </si>
  <si>
    <t>李锋</t>
  </si>
  <si>
    <t>豪华大床公寓</t>
  </si>
  <si>
    <t>2021/03/20</t>
  </si>
  <si>
    <t>356.00</t>
  </si>
  <si>
    <t>陆丰丽景半岛酒店</t>
  </si>
  <si>
    <t>小计:1302.00</t>
  </si>
  <si>
    <t>929760039</t>
  </si>
  <si>
    <t>郑镇初</t>
  </si>
  <si>
    <t>高级客房</t>
  </si>
  <si>
    <t>262.00</t>
  </si>
  <si>
    <t>930870102</t>
  </si>
  <si>
    <t>陈晓南</t>
  </si>
  <si>
    <t>高级双床房</t>
  </si>
  <si>
    <t>3.00</t>
  </si>
  <si>
    <t>780.00</t>
  </si>
  <si>
    <t>933050407</t>
  </si>
  <si>
    <t>刘海红</t>
  </si>
  <si>
    <t>260.00</t>
  </si>
  <si>
    <t>大理古城未迟清舍客栈</t>
  </si>
  <si>
    <t>小计:780.00</t>
  </si>
  <si>
    <t>912216697</t>
  </si>
  <si>
    <t>王京林</t>
  </si>
  <si>
    <t>清舍观景大床房</t>
  </si>
  <si>
    <t>2021/03/14</t>
  </si>
  <si>
    <t>南京熊猫金陵大酒店</t>
  </si>
  <si>
    <t>小计:375.00</t>
  </si>
  <si>
    <t>931727254</t>
  </si>
  <si>
    <t>2103170018</t>
  </si>
  <si>
    <t>杨瑞香</t>
  </si>
  <si>
    <t>高级标准间</t>
  </si>
  <si>
    <t>2021/03/21</t>
  </si>
  <si>
    <t>375.00</t>
  </si>
  <si>
    <t>深圳佳兆业万豪酒店</t>
  </si>
  <si>
    <t>小计:1100.00</t>
  </si>
  <si>
    <t>923696107</t>
  </si>
  <si>
    <t>郑春帆</t>
  </si>
  <si>
    <t>豪华海景大床房</t>
  </si>
  <si>
    <t>2021/03/15</t>
  </si>
  <si>
    <t>1100.00</t>
  </si>
  <si>
    <t>珠海德昌顺酒店</t>
  </si>
  <si>
    <t>小计:630.00</t>
  </si>
  <si>
    <t>928235402</t>
  </si>
  <si>
    <t>陈雄</t>
  </si>
  <si>
    <t>阳光大床房</t>
  </si>
  <si>
    <t>210.00</t>
  </si>
  <si>
    <t>929259487</t>
  </si>
  <si>
    <t>徐利萍</t>
  </si>
  <si>
    <t>阳光标准间</t>
  </si>
  <si>
    <t>935408508</t>
  </si>
  <si>
    <t>周豪</t>
  </si>
  <si>
    <t>东莞稻香喜舍酒店</t>
  </si>
  <si>
    <t>小计:3219.00</t>
  </si>
  <si>
    <t>926435417</t>
  </si>
  <si>
    <t>戚瀚木</t>
  </si>
  <si>
    <t>标准单人房</t>
  </si>
  <si>
    <t>2.00</t>
  </si>
  <si>
    <t>694.00</t>
  </si>
  <si>
    <t>929709925</t>
  </si>
  <si>
    <t>张世洋</t>
  </si>
  <si>
    <t>315.00</t>
  </si>
  <si>
    <t>930405571</t>
  </si>
  <si>
    <t>930636176</t>
  </si>
  <si>
    <t>刘力铖</t>
  </si>
  <si>
    <t>320.00</t>
  </si>
  <si>
    <t>931034083</t>
  </si>
  <si>
    <t>931875958</t>
  </si>
  <si>
    <t>苏显龙</t>
  </si>
  <si>
    <t>930396637</t>
  </si>
  <si>
    <t>李欣</t>
  </si>
  <si>
    <t>945.00</t>
  </si>
  <si>
    <t>安顺豪生温泉度假酒店</t>
  </si>
  <si>
    <t>小计:834.00</t>
  </si>
  <si>
    <t>928652374</t>
  </si>
  <si>
    <t>611336</t>
  </si>
  <si>
    <t>代勇</t>
  </si>
  <si>
    <t>高级庭院大床房</t>
  </si>
  <si>
    <t>412.00</t>
  </si>
  <si>
    <t>935171348</t>
  </si>
  <si>
    <t>欧阳月兵</t>
  </si>
  <si>
    <t>豪华大床房</t>
  </si>
  <si>
    <t>422.00</t>
  </si>
  <si>
    <t>大理海湾国际酒店</t>
  </si>
  <si>
    <t>小计:5820.00</t>
  </si>
  <si>
    <t>928403877</t>
  </si>
  <si>
    <t>李蔡霞</t>
  </si>
  <si>
    <t>山景商务大床房</t>
  </si>
  <si>
    <t>510.00</t>
  </si>
  <si>
    <t>928823308</t>
  </si>
  <si>
    <t>郭翠华</t>
  </si>
  <si>
    <t>929405644</t>
  </si>
  <si>
    <t>周康乐</t>
  </si>
  <si>
    <t>海景商务大床房</t>
  </si>
  <si>
    <t>590.00</t>
  </si>
  <si>
    <t>931023128</t>
  </si>
  <si>
    <t>顾然</t>
  </si>
  <si>
    <t>931912400</t>
  </si>
  <si>
    <t>罗爱婷</t>
  </si>
  <si>
    <t>郭培勇</t>
  </si>
  <si>
    <t>934039512</t>
  </si>
  <si>
    <t>胡昌其</t>
  </si>
  <si>
    <t>精致双床房</t>
  </si>
  <si>
    <t>455.00</t>
  </si>
  <si>
    <t>934048140</t>
  </si>
  <si>
    <t>山景商务双床房</t>
  </si>
  <si>
    <t>934152589</t>
  </si>
  <si>
    <t>杨丽松</t>
  </si>
  <si>
    <t>935284171</t>
  </si>
  <si>
    <t>朱平沙</t>
  </si>
  <si>
    <t>海景商务双床房</t>
  </si>
  <si>
    <t>935561457</t>
  </si>
  <si>
    <t>万红</t>
  </si>
  <si>
    <t>丽江大港旺宝国际饭店</t>
  </si>
  <si>
    <t>小计:350.00</t>
  </si>
  <si>
    <t>931575299</t>
  </si>
  <si>
    <t>秦琳琅</t>
  </si>
  <si>
    <t>豪华标间</t>
  </si>
  <si>
    <t>350.00</t>
  </si>
  <si>
    <t>大理晏清山居客栈</t>
  </si>
  <si>
    <t>小计:810.00</t>
  </si>
  <si>
    <t>928449900</t>
  </si>
  <si>
    <t>凌玫</t>
  </si>
  <si>
    <t>精致家庭房</t>
  </si>
  <si>
    <t>810.00</t>
  </si>
  <si>
    <t>广州奥华国际酒店公寓奥园广场店</t>
  </si>
  <si>
    <t>小计:2115.00</t>
  </si>
  <si>
    <t>928650374</t>
  </si>
  <si>
    <t>邓明珠</t>
  </si>
  <si>
    <t>豪华双床房</t>
  </si>
  <si>
    <t>200.00</t>
  </si>
  <si>
    <t>928688907</t>
  </si>
  <si>
    <t>何美霞</t>
  </si>
  <si>
    <t>930077910</t>
  </si>
  <si>
    <t>刘文宠</t>
  </si>
  <si>
    <t>杨波</t>
  </si>
  <si>
    <t>933155327</t>
  </si>
  <si>
    <t>段伟强</t>
  </si>
  <si>
    <t>185.00</t>
  </si>
  <si>
    <t>933155419</t>
  </si>
  <si>
    <t>林茂</t>
  </si>
  <si>
    <t>933205535</t>
  </si>
  <si>
    <t>林梓妲</t>
  </si>
  <si>
    <t>934394082</t>
  </si>
  <si>
    <t>陈锦波</t>
  </si>
  <si>
    <t>205.00</t>
  </si>
  <si>
    <t>935608753</t>
  </si>
  <si>
    <t>余湘</t>
  </si>
  <si>
    <t>天津恒大酒店</t>
  </si>
  <si>
    <t>小计:1884.00</t>
  </si>
  <si>
    <t>933019483</t>
  </si>
  <si>
    <t>王雷</t>
  </si>
  <si>
    <t>绿氧森林双床房</t>
  </si>
  <si>
    <t>628.00</t>
  </si>
  <si>
    <t>张广明</t>
  </si>
  <si>
    <t>933228216</t>
  </si>
  <si>
    <t>上海城市酒店</t>
  </si>
  <si>
    <t>小计:885.00</t>
  </si>
  <si>
    <t>928113482</t>
  </si>
  <si>
    <t>2103140009</t>
  </si>
  <si>
    <t>卢淑娟</t>
  </si>
  <si>
    <t>295.00</t>
  </si>
  <si>
    <t>929619943</t>
  </si>
  <si>
    <t>冯志恒</t>
  </si>
  <si>
    <t>其他应收/应付</t>
  </si>
  <si>
    <t>金额</t>
  </si>
  <si>
    <t>调整原因</t>
  </si>
  <si>
    <t>调整930077910,供应商来电告知此单客户要求提前离店，联系客户告知个人原因要求提前至3月17号离店，供应商刘女士告知可以免费变更</t>
  </si>
  <si>
    <t>,</t>
  </si>
  <si>
    <t>202103142029170001</t>
  </si>
  <si>
    <t>房集</t>
  </si>
  <si>
    <t>202103201247250001</t>
  </si>
  <si>
    <t>202103181547370021</t>
  </si>
  <si>
    <t>202103151527270001</t>
  </si>
  <si>
    <t>202103142026130001</t>
  </si>
  <si>
    <t>202103142108050001</t>
  </si>
  <si>
    <t>202103181842100020</t>
  </si>
  <si>
    <t>202103181836330020</t>
  </si>
  <si>
    <t>202103181944270020</t>
  </si>
  <si>
    <t>202103192035250021</t>
  </si>
  <si>
    <t>202103202201270020</t>
  </si>
  <si>
    <t>202103160806300020</t>
  </si>
  <si>
    <t>房集，-380做不了抵冲</t>
  </si>
  <si>
    <t>202103182006500020</t>
  </si>
  <si>
    <t>202103141448290001</t>
  </si>
  <si>
    <t>202103151715540001</t>
  </si>
  <si>
    <t>房集，供应商来电告知此单客户要求提前离店，联系客户告知个人原因要求提前至3月17号离店，供应商刘女士告知可以免费变更</t>
  </si>
  <si>
    <t>A210324223011459 HOP 16953元</t>
  </si>
  <si>
    <t>i210409151545 房集6528元（-380待抵冲，抵冲后金额为6148元），Ada 4月9通知此单因无法改价和做抵冲单，暂只做备注生成收款单</t>
  </si>
  <si>
    <t>合计23101元</t>
  </si>
  <si>
    <t>客户订单号</t>
  </si>
  <si>
    <t>汇智订单号</t>
  </si>
  <si>
    <t>酒店名称</t>
  </si>
  <si>
    <t>客户姓名</t>
  </si>
  <si>
    <t>退房日期</t>
  </si>
  <si>
    <t>联系人</t>
  </si>
  <si>
    <t>手机</t>
  </si>
  <si>
    <t>预订日期</t>
  </si>
  <si>
    <t>2021-03-20</t>
  </si>
  <si>
    <t>2021-03-21</t>
  </si>
  <si>
    <t>RMB</t>
  </si>
  <si>
    <t>2021/3/20 21:00:44</t>
  </si>
  <si>
    <t>2021/3/20 17:45:39</t>
  </si>
  <si>
    <t>2021/3/20 15:32:23</t>
  </si>
  <si>
    <t>2021-03-19</t>
  </si>
  <si>
    <t>2021/3/19 15:30:32</t>
  </si>
  <si>
    <t>2021/3/19 13:24:41</t>
  </si>
  <si>
    <t>2021/3/19 13:03:24</t>
  </si>
  <si>
    <t>2021-03-18</t>
  </si>
  <si>
    <t>2021/3/18 16:26:37</t>
  </si>
  <si>
    <t>2021/3/18 14:23:16</t>
  </si>
  <si>
    <t>深圳凯贝丽君临海域服务公寓</t>
  </si>
  <si>
    <t>2021/3/17 20:26:42</t>
  </si>
  <si>
    <t>罗爱婷,郭培勇</t>
  </si>
  <si>
    <t>2021-03-17</t>
  </si>
  <si>
    <t>1020.00</t>
  </si>
  <si>
    <t>2021/3/17 16:32:23</t>
  </si>
  <si>
    <t>2021/3/17 15:47:27</t>
  </si>
  <si>
    <t>2021/3/17 12:40:11</t>
  </si>
  <si>
    <t>2021/3/17 9:30:54</t>
  </si>
  <si>
    <t>2021/3/16 22:15:36</t>
  </si>
  <si>
    <t>2021-03-16</t>
  </si>
  <si>
    <t>2021/3/16 22:06:27</t>
  </si>
  <si>
    <t>2021/3/16 21:58:43</t>
  </si>
  <si>
    <t>2021/3/16 21:34:08</t>
  </si>
  <si>
    <t>2021/3/16 18:45:19</t>
  </si>
  <si>
    <t>苏州金鸡湖安榭度假酒店</t>
  </si>
  <si>
    <t>严英</t>
  </si>
  <si>
    <t>2021/3/16 17:16:43</t>
  </si>
  <si>
    <t>2021/3/16 13:50:24</t>
  </si>
  <si>
    <t>2021/3/16 9:00:35</t>
  </si>
  <si>
    <t>2021/3/16 8:49:56</t>
  </si>
  <si>
    <t>2021/3/15 19:33:13</t>
  </si>
  <si>
    <t>2021-03-15</t>
  </si>
  <si>
    <t>2021/3/15 18:29:51</t>
  </si>
  <si>
    <t>2021/3/15 12:03:24</t>
  </si>
  <si>
    <t>2021/3/15 9:11:51</t>
  </si>
  <si>
    <t>2021/3/14 23:57:14</t>
  </si>
  <si>
    <t>2021-03-14</t>
  </si>
  <si>
    <t>2021/3/14 15:06:48</t>
  </si>
  <si>
    <t>2021/3/14 11:40:37</t>
  </si>
  <si>
    <t>2021/3/12 21:56:33</t>
  </si>
  <si>
    <t>2021/3/10 12:30:52</t>
  </si>
  <si>
    <t>2021/2/28 12:07:49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</si>
</sst>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30"/>
      <name val="Calibri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2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2" borderId="2" xfId="0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4" fillId="0" borderId="0" xfId="0" applyNumberFormat="1" applyFont="1" applyBorder="1"/>
    <xf numFmtId="0" fontId="3" fillId="0" borderId="0" xfId="0" applyNumberFormat="1" applyFont="1" applyBorder="1"/>
    <xf numFmtId="0" fontId="3" fillId="0" borderId="0" xfId="0" applyFont="1" applyBorder="1"/>
    <xf numFmtId="0" fontId="4" fillId="0" borderId="0" xfId="0" applyNumberFormat="1" applyFont="1"/>
    <xf numFmtId="0" fontId="5" fillId="0" borderId="0" xfId="0" applyFont="1"/>
    <xf numFmtId="0" fontId="0" fillId="0" borderId="2" xfId="0" applyBorder="1"/>
    <xf numFmtId="0" fontId="0" fillId="0" borderId="0" xfId="0" quotePrefix="1"/>
    <xf numFmtId="0" fontId="0" fillId="0" borderId="0" xfId="0" applyBorder="1" quotePrefix="1"/>
    <xf numFmtId="0" fontId="3" fillId="0" borderId="0" xfId="0" applyFont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1"/>
  <sheetViews>
    <sheetView topLeftCell="A85" workbookViewId="0">
      <selection activeCell="J105" sqref="J105"/>
    </sheetView>
  </sheetViews>
  <sheetFormatPr defaultColWidth="11" defaultRowHeight="14.25"/>
  <sheetData>
    <row r="1" ht="39" spans="2:2">
      <c r="B1" s="13" t="s">
        <v>0</v>
      </c>
    </row>
    <row r="5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</row>
    <row r="9" spans="2:9">
      <c r="B9" s="5" t="s">
        <v>11</v>
      </c>
      <c r="C9" s="5" t="s">
        <v>12</v>
      </c>
      <c r="D9" s="5" t="s">
        <v>12</v>
      </c>
      <c r="E9" s="5" t="s">
        <v>12</v>
      </c>
      <c r="F9" s="5" t="s">
        <v>13</v>
      </c>
      <c r="G9" s="5" t="s">
        <v>12</v>
      </c>
      <c r="H9" s="5" t="s">
        <v>12</v>
      </c>
      <c r="I9" s="5" t="s">
        <v>12</v>
      </c>
    </row>
    <row r="10" spans="2:11"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21</v>
      </c>
      <c r="J10" s="5" t="s">
        <v>4</v>
      </c>
      <c r="K10" s="5" t="s">
        <v>22</v>
      </c>
    </row>
    <row r="11" spans="2:11">
      <c r="B11" t="s">
        <v>23</v>
      </c>
      <c r="C11" t="s">
        <v>24</v>
      </c>
      <c r="D11" t="s">
        <v>12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9</v>
      </c>
      <c r="K11" t="s">
        <v>30</v>
      </c>
    </row>
    <row r="12" spans="2:11">
      <c r="B12" t="s">
        <v>23</v>
      </c>
      <c r="C12" t="s">
        <v>31</v>
      </c>
      <c r="D12" t="s">
        <v>12</v>
      </c>
      <c r="E12" t="s">
        <v>32</v>
      </c>
      <c r="F12" t="s">
        <v>33</v>
      </c>
      <c r="G12" t="s">
        <v>27</v>
      </c>
      <c r="H12" t="s">
        <v>28</v>
      </c>
      <c r="I12" t="s">
        <v>29</v>
      </c>
      <c r="J12" t="s">
        <v>9</v>
      </c>
      <c r="K12" t="s">
        <v>34</v>
      </c>
    </row>
    <row r="13" spans="2:11">
      <c r="B13" t="s">
        <v>23</v>
      </c>
      <c r="C13" t="s">
        <v>35</v>
      </c>
      <c r="D13" t="s">
        <v>36</v>
      </c>
      <c r="E13" t="s">
        <v>37</v>
      </c>
      <c r="F13" t="s">
        <v>38</v>
      </c>
      <c r="G13" t="s">
        <v>39</v>
      </c>
      <c r="H13" t="s">
        <v>40</v>
      </c>
      <c r="I13" t="s">
        <v>29</v>
      </c>
      <c r="J13" t="s">
        <v>9</v>
      </c>
      <c r="K13" t="s">
        <v>41</v>
      </c>
    </row>
    <row r="14" spans="2:9">
      <c r="B14" s="5" t="s">
        <v>42</v>
      </c>
      <c r="C14" s="5" t="s">
        <v>12</v>
      </c>
      <c r="D14" s="5" t="s">
        <v>12</v>
      </c>
      <c r="E14" s="5" t="s">
        <v>12</v>
      </c>
      <c r="F14" s="5" t="s">
        <v>43</v>
      </c>
      <c r="G14" s="5" t="s">
        <v>12</v>
      </c>
      <c r="H14" s="5" t="s">
        <v>12</v>
      </c>
      <c r="I14" s="5" t="s">
        <v>12</v>
      </c>
    </row>
    <row r="15" spans="2:11"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19</v>
      </c>
      <c r="H15" s="5" t="s">
        <v>20</v>
      </c>
      <c r="I15" s="5" t="s">
        <v>21</v>
      </c>
      <c r="J15" s="5" t="s">
        <v>4</v>
      </c>
      <c r="K15" s="5" t="s">
        <v>22</v>
      </c>
    </row>
    <row r="16" spans="2:11">
      <c r="B16" t="s">
        <v>23</v>
      </c>
      <c r="C16" t="s">
        <v>44</v>
      </c>
      <c r="D16" t="s">
        <v>12</v>
      </c>
      <c r="E16" t="s">
        <v>45</v>
      </c>
      <c r="F16" t="s">
        <v>46</v>
      </c>
      <c r="G16" t="s">
        <v>40</v>
      </c>
      <c r="H16" t="s">
        <v>47</v>
      </c>
      <c r="I16" t="s">
        <v>29</v>
      </c>
      <c r="J16" t="s">
        <v>9</v>
      </c>
      <c r="K16" t="s">
        <v>48</v>
      </c>
    </row>
    <row r="17" spans="2:9">
      <c r="B17" s="5" t="s">
        <v>49</v>
      </c>
      <c r="C17" s="5" t="s">
        <v>12</v>
      </c>
      <c r="D17" s="5" t="s">
        <v>12</v>
      </c>
      <c r="E17" s="5" t="s">
        <v>12</v>
      </c>
      <c r="F17" s="5" t="s">
        <v>50</v>
      </c>
      <c r="G17" s="5" t="s">
        <v>12</v>
      </c>
      <c r="H17" s="5" t="s">
        <v>12</v>
      </c>
      <c r="I17" s="5" t="s">
        <v>12</v>
      </c>
    </row>
    <row r="18" spans="2:11"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19</v>
      </c>
      <c r="H18" s="5" t="s">
        <v>20</v>
      </c>
      <c r="I18" s="5" t="s">
        <v>21</v>
      </c>
      <c r="J18" s="5" t="s">
        <v>4</v>
      </c>
      <c r="K18" s="5" t="s">
        <v>22</v>
      </c>
    </row>
    <row r="19" spans="2:11">
      <c r="B19" t="s">
        <v>23</v>
      </c>
      <c r="C19" t="s">
        <v>51</v>
      </c>
      <c r="D19" t="s">
        <v>12</v>
      </c>
      <c r="E19" t="s">
        <v>52</v>
      </c>
      <c r="F19" t="s">
        <v>53</v>
      </c>
      <c r="G19" t="s">
        <v>27</v>
      </c>
      <c r="H19" t="s">
        <v>28</v>
      </c>
      <c r="I19" t="s">
        <v>29</v>
      </c>
      <c r="J19" t="s">
        <v>9</v>
      </c>
      <c r="K19" t="s">
        <v>54</v>
      </c>
    </row>
    <row r="20" spans="2:11">
      <c r="B20" t="s">
        <v>23</v>
      </c>
      <c r="C20" t="s">
        <v>55</v>
      </c>
      <c r="D20" t="s">
        <v>12</v>
      </c>
      <c r="E20" t="s">
        <v>56</v>
      </c>
      <c r="F20" t="s">
        <v>57</v>
      </c>
      <c r="G20" t="s">
        <v>27</v>
      </c>
      <c r="H20" t="s">
        <v>40</v>
      </c>
      <c r="I20" t="s">
        <v>58</v>
      </c>
      <c r="J20" t="s">
        <v>9</v>
      </c>
      <c r="K20" t="s">
        <v>59</v>
      </c>
    </row>
    <row r="21" spans="2:11">
      <c r="B21" t="s">
        <v>23</v>
      </c>
      <c r="C21" t="s">
        <v>60</v>
      </c>
      <c r="D21" t="s">
        <v>12</v>
      </c>
      <c r="E21" t="s">
        <v>61</v>
      </c>
      <c r="F21" t="s">
        <v>33</v>
      </c>
      <c r="G21" t="s">
        <v>39</v>
      </c>
      <c r="H21" t="s">
        <v>40</v>
      </c>
      <c r="I21" t="s">
        <v>29</v>
      </c>
      <c r="J21" t="s">
        <v>9</v>
      </c>
      <c r="K21" t="s">
        <v>62</v>
      </c>
    </row>
    <row r="22" spans="2:9">
      <c r="B22" s="5" t="s">
        <v>63</v>
      </c>
      <c r="C22" s="5" t="s">
        <v>12</v>
      </c>
      <c r="D22" s="5" t="s">
        <v>12</v>
      </c>
      <c r="E22" s="5" t="s">
        <v>12</v>
      </c>
      <c r="F22" s="5" t="s">
        <v>64</v>
      </c>
      <c r="G22" s="5" t="s">
        <v>12</v>
      </c>
      <c r="H22" s="5" t="s">
        <v>12</v>
      </c>
      <c r="I22" s="5" t="s">
        <v>12</v>
      </c>
    </row>
    <row r="23" spans="2:11">
      <c r="B23" s="5" t="s">
        <v>14</v>
      </c>
      <c r="C23" s="5" t="s">
        <v>15</v>
      </c>
      <c r="D23" s="5" t="s">
        <v>16</v>
      </c>
      <c r="E23" s="5" t="s">
        <v>17</v>
      </c>
      <c r="F23" s="5" t="s">
        <v>18</v>
      </c>
      <c r="G23" s="5" t="s">
        <v>19</v>
      </c>
      <c r="H23" s="5" t="s">
        <v>20</v>
      </c>
      <c r="I23" s="5" t="s">
        <v>21</v>
      </c>
      <c r="J23" s="5" t="s">
        <v>4</v>
      </c>
      <c r="K23" s="5" t="s">
        <v>22</v>
      </c>
    </row>
    <row r="24" spans="2:11">
      <c r="B24" t="s">
        <v>23</v>
      </c>
      <c r="C24" t="s">
        <v>65</v>
      </c>
      <c r="D24" t="s">
        <v>12</v>
      </c>
      <c r="E24" t="s">
        <v>66</v>
      </c>
      <c r="F24" t="s">
        <v>67</v>
      </c>
      <c r="G24" t="s">
        <v>68</v>
      </c>
      <c r="H24" t="s">
        <v>28</v>
      </c>
      <c r="I24" t="s">
        <v>58</v>
      </c>
      <c r="J24" t="s">
        <v>9</v>
      </c>
      <c r="K24" t="s">
        <v>59</v>
      </c>
    </row>
    <row r="25" spans="2:9">
      <c r="B25" s="5" t="s">
        <v>69</v>
      </c>
      <c r="C25" s="5" t="s">
        <v>12</v>
      </c>
      <c r="D25" s="5" t="s">
        <v>12</v>
      </c>
      <c r="E25" s="5" t="s">
        <v>12</v>
      </c>
      <c r="F25" s="5" t="s">
        <v>70</v>
      </c>
      <c r="G25" s="5" t="s">
        <v>12</v>
      </c>
      <c r="H25" s="5" t="s">
        <v>12</v>
      </c>
      <c r="I25" s="5" t="s">
        <v>12</v>
      </c>
    </row>
    <row r="26" spans="2:11">
      <c r="B26" s="5" t="s">
        <v>14</v>
      </c>
      <c r="C26" s="5" t="s">
        <v>15</v>
      </c>
      <c r="D26" s="5" t="s">
        <v>16</v>
      </c>
      <c r="E26" s="5" t="s">
        <v>17</v>
      </c>
      <c r="F26" s="5" t="s">
        <v>18</v>
      </c>
      <c r="G26" s="5" t="s">
        <v>19</v>
      </c>
      <c r="H26" s="5" t="s">
        <v>20</v>
      </c>
      <c r="I26" s="5" t="s">
        <v>21</v>
      </c>
      <c r="J26" s="5" t="s">
        <v>4</v>
      </c>
      <c r="K26" s="5" t="s">
        <v>22</v>
      </c>
    </row>
    <row r="27" spans="2:11">
      <c r="B27" t="s">
        <v>23</v>
      </c>
      <c r="C27" t="s">
        <v>71</v>
      </c>
      <c r="D27" t="s">
        <v>72</v>
      </c>
      <c r="E27" t="s">
        <v>73</v>
      </c>
      <c r="F27" t="s">
        <v>74</v>
      </c>
      <c r="G27" t="s">
        <v>47</v>
      </c>
      <c r="H27" t="s">
        <v>75</v>
      </c>
      <c r="I27" t="s">
        <v>29</v>
      </c>
      <c r="J27" t="s">
        <v>9</v>
      </c>
      <c r="K27" t="s">
        <v>76</v>
      </c>
    </row>
    <row r="28" spans="2:9">
      <c r="B28" s="5" t="s">
        <v>77</v>
      </c>
      <c r="C28" s="5" t="s">
        <v>12</v>
      </c>
      <c r="D28" s="5" t="s">
        <v>12</v>
      </c>
      <c r="E28" s="5" t="s">
        <v>12</v>
      </c>
      <c r="F28" s="5" t="s">
        <v>78</v>
      </c>
      <c r="G28" s="5" t="s">
        <v>12</v>
      </c>
      <c r="H28" s="5" t="s">
        <v>12</v>
      </c>
      <c r="I28" s="5" t="s">
        <v>12</v>
      </c>
    </row>
    <row r="29" spans="2:11">
      <c r="B29" s="5" t="s">
        <v>14</v>
      </c>
      <c r="C29" s="5" t="s">
        <v>15</v>
      </c>
      <c r="D29" s="5" t="s">
        <v>16</v>
      </c>
      <c r="E29" s="5" t="s">
        <v>17</v>
      </c>
      <c r="F29" s="5" t="s">
        <v>18</v>
      </c>
      <c r="G29" s="5" t="s">
        <v>19</v>
      </c>
      <c r="H29" s="5" t="s">
        <v>20</v>
      </c>
      <c r="I29" s="5" t="s">
        <v>21</v>
      </c>
      <c r="J29" s="5" t="s">
        <v>4</v>
      </c>
      <c r="K29" s="5" t="s">
        <v>22</v>
      </c>
    </row>
    <row r="30" spans="2:11">
      <c r="B30" t="s">
        <v>23</v>
      </c>
      <c r="C30" t="s">
        <v>79</v>
      </c>
      <c r="D30" t="s">
        <v>12</v>
      </c>
      <c r="E30" t="s">
        <v>80</v>
      </c>
      <c r="F30" t="s">
        <v>81</v>
      </c>
      <c r="G30" t="s">
        <v>68</v>
      </c>
      <c r="H30" t="s">
        <v>82</v>
      </c>
      <c r="I30" t="s">
        <v>29</v>
      </c>
      <c r="J30" t="s">
        <v>9</v>
      </c>
      <c r="K30" t="s">
        <v>83</v>
      </c>
    </row>
    <row r="31" spans="2:9">
      <c r="B31" s="5" t="s">
        <v>84</v>
      </c>
      <c r="C31" s="5" t="s">
        <v>12</v>
      </c>
      <c r="D31" s="5" t="s">
        <v>12</v>
      </c>
      <c r="E31" s="5" t="s">
        <v>12</v>
      </c>
      <c r="F31" s="5" t="s">
        <v>85</v>
      </c>
      <c r="G31" s="5" t="s">
        <v>12</v>
      </c>
      <c r="H31" s="5" t="s">
        <v>12</v>
      </c>
      <c r="I31" s="5" t="s">
        <v>12</v>
      </c>
    </row>
    <row r="32" spans="2:11">
      <c r="B32" s="5" t="s">
        <v>14</v>
      </c>
      <c r="C32" s="5" t="s">
        <v>15</v>
      </c>
      <c r="D32" s="5" t="s">
        <v>16</v>
      </c>
      <c r="E32" s="5" t="s">
        <v>17</v>
      </c>
      <c r="F32" s="5" t="s">
        <v>18</v>
      </c>
      <c r="G32" s="5" t="s">
        <v>19</v>
      </c>
      <c r="H32" s="5" t="s">
        <v>20</v>
      </c>
      <c r="I32" s="5" t="s">
        <v>21</v>
      </c>
      <c r="J32" s="5" t="s">
        <v>4</v>
      </c>
      <c r="K32" s="5" t="s">
        <v>22</v>
      </c>
    </row>
    <row r="33" spans="2:11">
      <c r="B33" t="s">
        <v>23</v>
      </c>
      <c r="C33" t="s">
        <v>86</v>
      </c>
      <c r="D33" t="s">
        <v>12</v>
      </c>
      <c r="E33" t="s">
        <v>87</v>
      </c>
      <c r="F33" t="s">
        <v>88</v>
      </c>
      <c r="G33" t="s">
        <v>68</v>
      </c>
      <c r="H33" t="s">
        <v>82</v>
      </c>
      <c r="I33" t="s">
        <v>29</v>
      </c>
      <c r="J33" t="s">
        <v>9</v>
      </c>
      <c r="K33" t="s">
        <v>89</v>
      </c>
    </row>
    <row r="34" spans="2:11">
      <c r="B34" t="s">
        <v>23</v>
      </c>
      <c r="C34" t="s">
        <v>90</v>
      </c>
      <c r="D34" t="s">
        <v>12</v>
      </c>
      <c r="E34" t="s">
        <v>91</v>
      </c>
      <c r="F34" t="s">
        <v>92</v>
      </c>
      <c r="G34" t="s">
        <v>27</v>
      </c>
      <c r="H34" t="s">
        <v>28</v>
      </c>
      <c r="I34" t="s">
        <v>29</v>
      </c>
      <c r="J34" t="s">
        <v>9</v>
      </c>
      <c r="K34" t="s">
        <v>89</v>
      </c>
    </row>
    <row r="35" spans="2:11">
      <c r="B35" t="s">
        <v>23</v>
      </c>
      <c r="C35" t="s">
        <v>93</v>
      </c>
      <c r="D35" t="s">
        <v>12</v>
      </c>
      <c r="E35" t="s">
        <v>94</v>
      </c>
      <c r="F35" t="s">
        <v>92</v>
      </c>
      <c r="G35" t="s">
        <v>47</v>
      </c>
      <c r="H35" t="s">
        <v>75</v>
      </c>
      <c r="I35" t="s">
        <v>29</v>
      </c>
      <c r="J35" t="s">
        <v>9</v>
      </c>
      <c r="K35" t="s">
        <v>89</v>
      </c>
    </row>
    <row r="36" spans="2:9">
      <c r="B36" s="5" t="s">
        <v>95</v>
      </c>
      <c r="C36" s="5" t="s">
        <v>12</v>
      </c>
      <c r="D36" s="5" t="s">
        <v>12</v>
      </c>
      <c r="E36" s="5" t="s">
        <v>12</v>
      </c>
      <c r="F36" s="5" t="s">
        <v>96</v>
      </c>
      <c r="G36" s="5" t="s">
        <v>12</v>
      </c>
      <c r="H36" s="5" t="s">
        <v>12</v>
      </c>
      <c r="I36" s="5" t="s">
        <v>12</v>
      </c>
    </row>
    <row r="37" spans="2:11">
      <c r="B37" s="5" t="s">
        <v>14</v>
      </c>
      <c r="C37" s="5" t="s">
        <v>15</v>
      </c>
      <c r="D37" s="5" t="s">
        <v>16</v>
      </c>
      <c r="E37" s="5" t="s">
        <v>17</v>
      </c>
      <c r="F37" s="5" t="s">
        <v>18</v>
      </c>
      <c r="G37" s="5" t="s">
        <v>19</v>
      </c>
      <c r="H37" s="5" t="s">
        <v>20</v>
      </c>
      <c r="I37" s="5" t="s">
        <v>21</v>
      </c>
      <c r="J37" s="5" t="s">
        <v>4</v>
      </c>
      <c r="K37" s="5" t="s">
        <v>22</v>
      </c>
    </row>
    <row r="38" spans="2:11">
      <c r="B38" t="s">
        <v>23</v>
      </c>
      <c r="C38" t="s">
        <v>97</v>
      </c>
      <c r="D38" t="s">
        <v>12</v>
      </c>
      <c r="E38" t="s">
        <v>98</v>
      </c>
      <c r="F38" t="s">
        <v>99</v>
      </c>
      <c r="G38" t="s">
        <v>68</v>
      </c>
      <c r="H38" t="s">
        <v>27</v>
      </c>
      <c r="I38" t="s">
        <v>100</v>
      </c>
      <c r="J38" t="s">
        <v>9</v>
      </c>
      <c r="K38" t="s">
        <v>101</v>
      </c>
    </row>
    <row r="39" spans="2:11">
      <c r="B39" t="s">
        <v>23</v>
      </c>
      <c r="C39" t="s">
        <v>102</v>
      </c>
      <c r="D39" t="s">
        <v>12</v>
      </c>
      <c r="E39" t="s">
        <v>103</v>
      </c>
      <c r="F39" t="s">
        <v>99</v>
      </c>
      <c r="G39" t="s">
        <v>82</v>
      </c>
      <c r="H39" t="s">
        <v>27</v>
      </c>
      <c r="I39" t="s">
        <v>29</v>
      </c>
      <c r="J39" t="s">
        <v>9</v>
      </c>
      <c r="K39" t="s">
        <v>104</v>
      </c>
    </row>
    <row r="40" spans="2:11">
      <c r="B40" t="s">
        <v>23</v>
      </c>
      <c r="C40" t="s">
        <v>105</v>
      </c>
      <c r="D40" t="s">
        <v>12</v>
      </c>
      <c r="E40" t="s">
        <v>103</v>
      </c>
      <c r="F40" t="s">
        <v>99</v>
      </c>
      <c r="G40" t="s">
        <v>27</v>
      </c>
      <c r="H40" t="s">
        <v>28</v>
      </c>
      <c r="I40" t="s">
        <v>29</v>
      </c>
      <c r="J40" t="s">
        <v>9</v>
      </c>
      <c r="K40" t="s">
        <v>104</v>
      </c>
    </row>
    <row r="41" spans="2:11">
      <c r="B41" t="s">
        <v>23</v>
      </c>
      <c r="C41" t="s">
        <v>106</v>
      </c>
      <c r="D41" t="s">
        <v>12</v>
      </c>
      <c r="E41" t="s">
        <v>107</v>
      </c>
      <c r="F41" t="s">
        <v>99</v>
      </c>
      <c r="G41" t="s">
        <v>27</v>
      </c>
      <c r="H41" t="s">
        <v>28</v>
      </c>
      <c r="I41" t="s">
        <v>29</v>
      </c>
      <c r="J41" t="s">
        <v>9</v>
      </c>
      <c r="K41" t="s">
        <v>108</v>
      </c>
    </row>
    <row r="42" spans="2:11">
      <c r="B42" t="s">
        <v>23</v>
      </c>
      <c r="C42" t="s">
        <v>109</v>
      </c>
      <c r="D42" t="s">
        <v>12</v>
      </c>
      <c r="E42" t="s">
        <v>107</v>
      </c>
      <c r="F42" t="s">
        <v>99</v>
      </c>
      <c r="G42" t="s">
        <v>28</v>
      </c>
      <c r="H42" t="s">
        <v>39</v>
      </c>
      <c r="I42" t="s">
        <v>29</v>
      </c>
      <c r="J42" t="s">
        <v>9</v>
      </c>
      <c r="K42" t="s">
        <v>104</v>
      </c>
    </row>
    <row r="43" spans="2:11">
      <c r="B43" t="s">
        <v>23</v>
      </c>
      <c r="C43" t="s">
        <v>110</v>
      </c>
      <c r="D43" t="s">
        <v>12</v>
      </c>
      <c r="E43" t="s">
        <v>111</v>
      </c>
      <c r="F43" t="s">
        <v>99</v>
      </c>
      <c r="G43" t="s">
        <v>28</v>
      </c>
      <c r="H43" t="s">
        <v>39</v>
      </c>
      <c r="I43" t="s">
        <v>29</v>
      </c>
      <c r="J43" t="s">
        <v>9</v>
      </c>
      <c r="K43" t="s">
        <v>104</v>
      </c>
    </row>
    <row r="44" spans="2:11">
      <c r="B44" t="s">
        <v>23</v>
      </c>
      <c r="C44" t="s">
        <v>112</v>
      </c>
      <c r="D44" t="s">
        <v>12</v>
      </c>
      <c r="E44" t="s">
        <v>113</v>
      </c>
      <c r="F44" t="s">
        <v>99</v>
      </c>
      <c r="G44" t="s">
        <v>27</v>
      </c>
      <c r="H44" t="s">
        <v>40</v>
      </c>
      <c r="I44" t="s">
        <v>58</v>
      </c>
      <c r="J44" t="s">
        <v>9</v>
      </c>
      <c r="K44" t="s">
        <v>114</v>
      </c>
    </row>
    <row r="45" spans="2:9">
      <c r="B45" s="5" t="s">
        <v>115</v>
      </c>
      <c r="C45" s="5" t="s">
        <v>12</v>
      </c>
      <c r="D45" s="5" t="s">
        <v>12</v>
      </c>
      <c r="E45" s="5" t="s">
        <v>12</v>
      </c>
      <c r="F45" s="5" t="s">
        <v>116</v>
      </c>
      <c r="G45" s="5" t="s">
        <v>12</v>
      </c>
      <c r="H45" s="5" t="s">
        <v>12</v>
      </c>
      <c r="I45" s="5" t="s">
        <v>12</v>
      </c>
    </row>
    <row r="46" spans="2:11">
      <c r="B46" s="5" t="s">
        <v>14</v>
      </c>
      <c r="C46" s="5" t="s">
        <v>15</v>
      </c>
      <c r="D46" s="5" t="s">
        <v>16</v>
      </c>
      <c r="E46" s="5" t="s">
        <v>17</v>
      </c>
      <c r="F46" s="5" t="s">
        <v>18</v>
      </c>
      <c r="G46" s="5" t="s">
        <v>19</v>
      </c>
      <c r="H46" s="5" t="s">
        <v>20</v>
      </c>
      <c r="I46" s="5" t="s">
        <v>21</v>
      </c>
      <c r="J46" s="5" t="s">
        <v>4</v>
      </c>
      <c r="K46" s="5" t="s">
        <v>22</v>
      </c>
    </row>
    <row r="47" spans="2:11">
      <c r="B47" t="s">
        <v>23</v>
      </c>
      <c r="C47" t="s">
        <v>117</v>
      </c>
      <c r="D47" t="s">
        <v>118</v>
      </c>
      <c r="E47" t="s">
        <v>119</v>
      </c>
      <c r="F47" t="s">
        <v>120</v>
      </c>
      <c r="G47" t="s">
        <v>68</v>
      </c>
      <c r="H47" t="s">
        <v>82</v>
      </c>
      <c r="I47" t="s">
        <v>29</v>
      </c>
      <c r="J47" t="s">
        <v>9</v>
      </c>
      <c r="K47" t="s">
        <v>121</v>
      </c>
    </row>
    <row r="48" spans="2:11">
      <c r="B48" t="s">
        <v>23</v>
      </c>
      <c r="C48" t="s">
        <v>122</v>
      </c>
      <c r="D48" t="s">
        <v>12</v>
      </c>
      <c r="E48" t="s">
        <v>123</v>
      </c>
      <c r="F48" t="s">
        <v>124</v>
      </c>
      <c r="G48" t="s">
        <v>47</v>
      </c>
      <c r="H48" t="s">
        <v>75</v>
      </c>
      <c r="I48" t="s">
        <v>29</v>
      </c>
      <c r="J48" t="s">
        <v>9</v>
      </c>
      <c r="K48" t="s">
        <v>125</v>
      </c>
    </row>
    <row r="49" spans="2:9">
      <c r="B49" s="5" t="s">
        <v>126</v>
      </c>
      <c r="C49" s="5" t="s">
        <v>12</v>
      </c>
      <c r="D49" s="5" t="s">
        <v>12</v>
      </c>
      <c r="E49" s="5" t="s">
        <v>12</v>
      </c>
      <c r="F49" s="5" t="s">
        <v>127</v>
      </c>
      <c r="G49" s="5" t="s">
        <v>12</v>
      </c>
      <c r="H49" s="5" t="s">
        <v>12</v>
      </c>
      <c r="I49" s="5" t="s">
        <v>12</v>
      </c>
    </row>
    <row r="50" spans="2:11">
      <c r="B50" s="5" t="s">
        <v>14</v>
      </c>
      <c r="C50" s="5" t="s">
        <v>15</v>
      </c>
      <c r="D50" s="5" t="s">
        <v>16</v>
      </c>
      <c r="E50" s="5" t="s">
        <v>17</v>
      </c>
      <c r="F50" s="5" t="s">
        <v>18</v>
      </c>
      <c r="G50" s="5" t="s">
        <v>19</v>
      </c>
      <c r="H50" s="5" t="s">
        <v>20</v>
      </c>
      <c r="I50" s="5" t="s">
        <v>21</v>
      </c>
      <c r="J50" s="5" t="s">
        <v>4</v>
      </c>
      <c r="K50" s="5" t="s">
        <v>22</v>
      </c>
    </row>
    <row r="51" spans="2:11">
      <c r="B51" t="s">
        <v>23</v>
      </c>
      <c r="C51" t="s">
        <v>128</v>
      </c>
      <c r="D51" t="s">
        <v>12</v>
      </c>
      <c r="E51" t="s">
        <v>129</v>
      </c>
      <c r="F51" t="s">
        <v>130</v>
      </c>
      <c r="G51" t="s">
        <v>68</v>
      </c>
      <c r="H51" t="s">
        <v>82</v>
      </c>
      <c r="I51" t="s">
        <v>29</v>
      </c>
      <c r="J51" t="s">
        <v>9</v>
      </c>
      <c r="K51" t="s">
        <v>131</v>
      </c>
    </row>
    <row r="52" spans="2:11">
      <c r="B52" t="s">
        <v>23</v>
      </c>
      <c r="C52" t="s">
        <v>132</v>
      </c>
      <c r="D52" t="s">
        <v>12</v>
      </c>
      <c r="E52" t="s">
        <v>133</v>
      </c>
      <c r="F52" t="s">
        <v>130</v>
      </c>
      <c r="G52" t="s">
        <v>82</v>
      </c>
      <c r="H52" t="s">
        <v>27</v>
      </c>
      <c r="I52" t="s">
        <v>29</v>
      </c>
      <c r="J52" t="s">
        <v>9</v>
      </c>
      <c r="K52" t="s">
        <v>131</v>
      </c>
    </row>
    <row r="53" spans="2:11">
      <c r="B53" t="s">
        <v>23</v>
      </c>
      <c r="C53" t="s">
        <v>134</v>
      </c>
      <c r="D53" t="s">
        <v>12</v>
      </c>
      <c r="E53" t="s">
        <v>135</v>
      </c>
      <c r="F53" t="s">
        <v>136</v>
      </c>
      <c r="G53" t="s">
        <v>82</v>
      </c>
      <c r="H53" t="s">
        <v>27</v>
      </c>
      <c r="I53" t="s">
        <v>29</v>
      </c>
      <c r="J53" t="s">
        <v>9</v>
      </c>
      <c r="K53" t="s">
        <v>137</v>
      </c>
    </row>
    <row r="54" spans="2:11">
      <c r="B54" t="s">
        <v>23</v>
      </c>
      <c r="C54" t="s">
        <v>138</v>
      </c>
      <c r="D54" t="s">
        <v>12</v>
      </c>
      <c r="E54" t="s">
        <v>139</v>
      </c>
      <c r="F54" t="s">
        <v>136</v>
      </c>
      <c r="G54" t="s">
        <v>28</v>
      </c>
      <c r="H54" t="s">
        <v>39</v>
      </c>
      <c r="I54" t="s">
        <v>29</v>
      </c>
      <c r="J54" t="s">
        <v>9</v>
      </c>
      <c r="K54" t="s">
        <v>137</v>
      </c>
    </row>
    <row r="55" spans="2:11">
      <c r="B55" t="s">
        <v>23</v>
      </c>
      <c r="C55" t="s">
        <v>140</v>
      </c>
      <c r="D55" t="s">
        <v>12</v>
      </c>
      <c r="E55" t="s">
        <v>141</v>
      </c>
      <c r="F55" t="s">
        <v>130</v>
      </c>
      <c r="G55" t="s">
        <v>28</v>
      </c>
      <c r="H55" t="s">
        <v>39</v>
      </c>
      <c r="I55" t="s">
        <v>29</v>
      </c>
      <c r="J55" t="s">
        <v>9</v>
      </c>
      <c r="K55" t="s">
        <v>131</v>
      </c>
    </row>
    <row r="56" spans="2:11">
      <c r="B56" t="s">
        <v>23</v>
      </c>
      <c r="C56" t="s">
        <v>140</v>
      </c>
      <c r="D56" t="s">
        <v>12</v>
      </c>
      <c r="E56" t="s">
        <v>142</v>
      </c>
      <c r="F56" t="s">
        <v>130</v>
      </c>
      <c r="G56" t="s">
        <v>28</v>
      </c>
      <c r="H56" t="s">
        <v>39</v>
      </c>
      <c r="I56" t="s">
        <v>29</v>
      </c>
      <c r="J56" t="s">
        <v>9</v>
      </c>
      <c r="K56" t="s">
        <v>131</v>
      </c>
    </row>
    <row r="57" spans="2:11">
      <c r="B57" t="s">
        <v>23</v>
      </c>
      <c r="C57" t="s">
        <v>143</v>
      </c>
      <c r="D57" t="s">
        <v>12</v>
      </c>
      <c r="E57" t="s">
        <v>144</v>
      </c>
      <c r="F57" t="s">
        <v>145</v>
      </c>
      <c r="G57" t="s">
        <v>40</v>
      </c>
      <c r="H57" t="s">
        <v>47</v>
      </c>
      <c r="I57" t="s">
        <v>29</v>
      </c>
      <c r="J57" t="s">
        <v>9</v>
      </c>
      <c r="K57" t="s">
        <v>146</v>
      </c>
    </row>
    <row r="58" spans="2:11">
      <c r="B58" t="s">
        <v>23</v>
      </c>
      <c r="C58" t="s">
        <v>147</v>
      </c>
      <c r="D58" t="s">
        <v>12</v>
      </c>
      <c r="E58" t="s">
        <v>144</v>
      </c>
      <c r="F58" t="s">
        <v>148</v>
      </c>
      <c r="G58" t="s">
        <v>40</v>
      </c>
      <c r="H58" t="s">
        <v>47</v>
      </c>
      <c r="I58" t="s">
        <v>29</v>
      </c>
      <c r="J58" t="s">
        <v>9</v>
      </c>
      <c r="K58" t="s">
        <v>131</v>
      </c>
    </row>
    <row r="59" spans="2:11">
      <c r="B59" t="s">
        <v>23</v>
      </c>
      <c r="C59" t="s">
        <v>149</v>
      </c>
      <c r="D59" t="s">
        <v>12</v>
      </c>
      <c r="E59" t="s">
        <v>150</v>
      </c>
      <c r="F59" t="s">
        <v>145</v>
      </c>
      <c r="G59" t="s">
        <v>40</v>
      </c>
      <c r="H59" t="s">
        <v>47</v>
      </c>
      <c r="I59" t="s">
        <v>29</v>
      </c>
      <c r="J59" t="s">
        <v>9</v>
      </c>
      <c r="K59" t="s">
        <v>146</v>
      </c>
    </row>
    <row r="60" spans="2:11">
      <c r="B60" t="s">
        <v>23</v>
      </c>
      <c r="C60" t="s">
        <v>151</v>
      </c>
      <c r="D60" t="s">
        <v>12</v>
      </c>
      <c r="E60" t="s">
        <v>152</v>
      </c>
      <c r="F60" t="s">
        <v>153</v>
      </c>
      <c r="G60" t="s">
        <v>47</v>
      </c>
      <c r="H60" t="s">
        <v>75</v>
      </c>
      <c r="I60" t="s">
        <v>29</v>
      </c>
      <c r="J60" t="s">
        <v>9</v>
      </c>
      <c r="K60" t="s">
        <v>137</v>
      </c>
    </row>
    <row r="61" spans="2:11">
      <c r="B61" t="s">
        <v>23</v>
      </c>
      <c r="C61" t="s">
        <v>154</v>
      </c>
      <c r="D61" t="s">
        <v>12</v>
      </c>
      <c r="E61" t="s">
        <v>155</v>
      </c>
      <c r="F61" t="s">
        <v>153</v>
      </c>
      <c r="G61" t="s">
        <v>47</v>
      </c>
      <c r="H61" t="s">
        <v>75</v>
      </c>
      <c r="I61" t="s">
        <v>29</v>
      </c>
      <c r="J61" t="s">
        <v>9</v>
      </c>
      <c r="K61" t="s">
        <v>137</v>
      </c>
    </row>
    <row r="62" spans="2:9">
      <c r="B62" s="5" t="s">
        <v>156</v>
      </c>
      <c r="C62" s="5" t="s">
        <v>12</v>
      </c>
      <c r="D62" s="5" t="s">
        <v>12</v>
      </c>
      <c r="E62" s="5" t="s">
        <v>12</v>
      </c>
      <c r="F62" s="5" t="s">
        <v>157</v>
      </c>
      <c r="G62" s="5" t="s">
        <v>12</v>
      </c>
      <c r="H62" s="5" t="s">
        <v>12</v>
      </c>
      <c r="I62" s="5" t="s">
        <v>12</v>
      </c>
    </row>
    <row r="63" spans="2:11">
      <c r="B63" s="5" t="s">
        <v>14</v>
      </c>
      <c r="C63" s="5" t="s">
        <v>15</v>
      </c>
      <c r="D63" s="5" t="s">
        <v>16</v>
      </c>
      <c r="E63" s="5" t="s">
        <v>17</v>
      </c>
      <c r="F63" s="5" t="s">
        <v>18</v>
      </c>
      <c r="G63" s="5" t="s">
        <v>19</v>
      </c>
      <c r="H63" s="5" t="s">
        <v>20</v>
      </c>
      <c r="I63" s="5" t="s">
        <v>21</v>
      </c>
      <c r="J63" s="5" t="s">
        <v>4</v>
      </c>
      <c r="K63" s="5" t="s">
        <v>22</v>
      </c>
    </row>
    <row r="64" spans="2:11">
      <c r="B64" t="s">
        <v>23</v>
      </c>
      <c r="C64" t="s">
        <v>158</v>
      </c>
      <c r="D64" t="s">
        <v>12</v>
      </c>
      <c r="E64" t="s">
        <v>159</v>
      </c>
      <c r="F64" t="s">
        <v>160</v>
      </c>
      <c r="G64" t="s">
        <v>28</v>
      </c>
      <c r="H64" t="s">
        <v>39</v>
      </c>
      <c r="I64" t="s">
        <v>29</v>
      </c>
      <c r="J64" t="s">
        <v>9</v>
      </c>
      <c r="K64" t="s">
        <v>161</v>
      </c>
    </row>
    <row r="65" spans="2:9">
      <c r="B65" s="5" t="s">
        <v>162</v>
      </c>
      <c r="C65" s="5" t="s">
        <v>12</v>
      </c>
      <c r="D65" s="5" t="s">
        <v>12</v>
      </c>
      <c r="E65" s="5" t="s">
        <v>12</v>
      </c>
      <c r="F65" s="5" t="s">
        <v>163</v>
      </c>
      <c r="G65" s="5" t="s">
        <v>12</v>
      </c>
      <c r="H65" s="5" t="s">
        <v>12</v>
      </c>
      <c r="I65" s="5" t="s">
        <v>12</v>
      </c>
    </row>
    <row r="66" spans="2:11">
      <c r="B66" s="5" t="s">
        <v>14</v>
      </c>
      <c r="C66" s="5" t="s">
        <v>15</v>
      </c>
      <c r="D66" s="5" t="s">
        <v>16</v>
      </c>
      <c r="E66" s="5" t="s">
        <v>17</v>
      </c>
      <c r="F66" s="5" t="s">
        <v>18</v>
      </c>
      <c r="G66" s="5" t="s">
        <v>19</v>
      </c>
      <c r="H66" s="5" t="s">
        <v>20</v>
      </c>
      <c r="I66" s="5" t="s">
        <v>21</v>
      </c>
      <c r="J66" s="5" t="s">
        <v>4</v>
      </c>
      <c r="K66" s="5" t="s">
        <v>22</v>
      </c>
    </row>
    <row r="67" spans="2:11">
      <c r="B67" t="s">
        <v>23</v>
      </c>
      <c r="C67" t="s">
        <v>164</v>
      </c>
      <c r="D67" t="s">
        <v>12</v>
      </c>
      <c r="E67" t="s">
        <v>165</v>
      </c>
      <c r="F67" t="s">
        <v>166</v>
      </c>
      <c r="G67" t="s">
        <v>28</v>
      </c>
      <c r="H67" t="s">
        <v>47</v>
      </c>
      <c r="I67" t="s">
        <v>58</v>
      </c>
      <c r="J67" t="s">
        <v>9</v>
      </c>
      <c r="K67" t="s">
        <v>167</v>
      </c>
    </row>
    <row r="68" spans="2:9">
      <c r="B68" s="5" t="s">
        <v>168</v>
      </c>
      <c r="C68" s="5" t="s">
        <v>12</v>
      </c>
      <c r="D68" s="5" t="s">
        <v>12</v>
      </c>
      <c r="E68" s="5" t="s">
        <v>12</v>
      </c>
      <c r="F68" s="5" t="s">
        <v>169</v>
      </c>
      <c r="G68" s="5" t="s">
        <v>12</v>
      </c>
      <c r="H68" s="5" t="s">
        <v>12</v>
      </c>
      <c r="I68" s="5" t="s">
        <v>12</v>
      </c>
    </row>
    <row r="69" spans="2:11">
      <c r="B69" s="5" t="s">
        <v>14</v>
      </c>
      <c r="C69" s="5" t="s">
        <v>15</v>
      </c>
      <c r="D69" s="5" t="s">
        <v>16</v>
      </c>
      <c r="E69" s="5" t="s">
        <v>17</v>
      </c>
      <c r="F69" s="5" t="s">
        <v>18</v>
      </c>
      <c r="G69" s="5" t="s">
        <v>19</v>
      </c>
      <c r="H69" s="5" t="s">
        <v>20</v>
      </c>
      <c r="I69" s="5" t="s">
        <v>21</v>
      </c>
      <c r="J69" s="5" t="s">
        <v>4</v>
      </c>
      <c r="K69" s="5" t="s">
        <v>22</v>
      </c>
    </row>
    <row r="70" spans="2:11">
      <c r="B70" t="s">
        <v>23</v>
      </c>
      <c r="C70" t="s">
        <v>170</v>
      </c>
      <c r="D70" t="s">
        <v>12</v>
      </c>
      <c r="E70" t="s">
        <v>171</v>
      </c>
      <c r="F70" t="s">
        <v>172</v>
      </c>
      <c r="G70" t="s">
        <v>68</v>
      </c>
      <c r="H70" t="s">
        <v>82</v>
      </c>
      <c r="I70" t="s">
        <v>29</v>
      </c>
      <c r="J70" t="s">
        <v>9</v>
      </c>
      <c r="K70" t="s">
        <v>173</v>
      </c>
    </row>
    <row r="71" spans="2:11">
      <c r="B71" t="s">
        <v>23</v>
      </c>
      <c r="C71" t="s">
        <v>174</v>
      </c>
      <c r="D71" t="s">
        <v>12</v>
      </c>
      <c r="E71" t="s">
        <v>175</v>
      </c>
      <c r="F71" t="s">
        <v>172</v>
      </c>
      <c r="G71" t="s">
        <v>68</v>
      </c>
      <c r="H71" t="s">
        <v>82</v>
      </c>
      <c r="I71" t="s">
        <v>29</v>
      </c>
      <c r="J71" t="s">
        <v>9</v>
      </c>
      <c r="K71" t="s">
        <v>173</v>
      </c>
    </row>
    <row r="72" spans="2:11">
      <c r="B72" t="s">
        <v>23</v>
      </c>
      <c r="C72" t="s">
        <v>176</v>
      </c>
      <c r="D72" t="s">
        <v>12</v>
      </c>
      <c r="E72" t="s">
        <v>177</v>
      </c>
      <c r="F72" t="s">
        <v>172</v>
      </c>
      <c r="G72" t="s">
        <v>27</v>
      </c>
      <c r="H72" t="s">
        <v>39</v>
      </c>
      <c r="I72" t="s">
        <v>100</v>
      </c>
      <c r="J72" t="s">
        <v>9</v>
      </c>
      <c r="K72" t="s">
        <v>76</v>
      </c>
    </row>
    <row r="73" spans="2:11">
      <c r="B73" t="s">
        <v>23</v>
      </c>
      <c r="C73" t="s">
        <v>176</v>
      </c>
      <c r="D73" t="s">
        <v>12</v>
      </c>
      <c r="E73" t="s">
        <v>178</v>
      </c>
      <c r="F73" t="s">
        <v>172</v>
      </c>
      <c r="G73" t="s">
        <v>27</v>
      </c>
      <c r="H73" t="s">
        <v>39</v>
      </c>
      <c r="I73" t="s">
        <v>100</v>
      </c>
      <c r="J73" t="s">
        <v>9</v>
      </c>
      <c r="K73" t="s">
        <v>76</v>
      </c>
    </row>
    <row r="74" spans="2:11">
      <c r="B74" t="s">
        <v>23</v>
      </c>
      <c r="C74" t="s">
        <v>179</v>
      </c>
      <c r="D74" t="s">
        <v>12</v>
      </c>
      <c r="E74" t="s">
        <v>180</v>
      </c>
      <c r="F74" t="s">
        <v>172</v>
      </c>
      <c r="G74" t="s">
        <v>39</v>
      </c>
      <c r="H74" t="s">
        <v>40</v>
      </c>
      <c r="I74" t="s">
        <v>29</v>
      </c>
      <c r="J74" t="s">
        <v>9</v>
      </c>
      <c r="K74" t="s">
        <v>181</v>
      </c>
    </row>
    <row r="75" spans="2:11">
      <c r="B75" t="s">
        <v>23</v>
      </c>
      <c r="C75" t="s">
        <v>182</v>
      </c>
      <c r="D75" t="s">
        <v>12</v>
      </c>
      <c r="E75" t="s">
        <v>183</v>
      </c>
      <c r="F75" t="s">
        <v>124</v>
      </c>
      <c r="G75" t="s">
        <v>39</v>
      </c>
      <c r="H75" t="s">
        <v>40</v>
      </c>
      <c r="I75" t="s">
        <v>29</v>
      </c>
      <c r="J75" t="s">
        <v>9</v>
      </c>
      <c r="K75" t="s">
        <v>181</v>
      </c>
    </row>
    <row r="76" spans="2:11">
      <c r="B76" t="s">
        <v>23</v>
      </c>
      <c r="C76" t="s">
        <v>184</v>
      </c>
      <c r="D76" t="s">
        <v>12</v>
      </c>
      <c r="E76" t="s">
        <v>185</v>
      </c>
      <c r="F76" t="s">
        <v>172</v>
      </c>
      <c r="G76" t="s">
        <v>39</v>
      </c>
      <c r="H76" t="s">
        <v>40</v>
      </c>
      <c r="I76" t="s">
        <v>29</v>
      </c>
      <c r="J76" t="s">
        <v>9</v>
      </c>
      <c r="K76" t="s">
        <v>181</v>
      </c>
    </row>
    <row r="77" spans="2:11">
      <c r="B77" t="s">
        <v>23</v>
      </c>
      <c r="C77" t="s">
        <v>186</v>
      </c>
      <c r="D77" t="s">
        <v>12</v>
      </c>
      <c r="E77" t="s">
        <v>187</v>
      </c>
      <c r="F77" t="s">
        <v>172</v>
      </c>
      <c r="G77" t="s">
        <v>40</v>
      </c>
      <c r="H77" t="s">
        <v>47</v>
      </c>
      <c r="I77" t="s">
        <v>29</v>
      </c>
      <c r="J77" t="s">
        <v>9</v>
      </c>
      <c r="K77" t="s">
        <v>188</v>
      </c>
    </row>
    <row r="78" spans="2:11">
      <c r="B78" t="s">
        <v>23</v>
      </c>
      <c r="C78" t="s">
        <v>189</v>
      </c>
      <c r="D78" t="s">
        <v>12</v>
      </c>
      <c r="E78" t="s">
        <v>190</v>
      </c>
      <c r="F78" t="s">
        <v>124</v>
      </c>
      <c r="G78" t="s">
        <v>47</v>
      </c>
      <c r="H78" t="s">
        <v>75</v>
      </c>
      <c r="I78" t="s">
        <v>29</v>
      </c>
      <c r="J78" t="s">
        <v>9</v>
      </c>
      <c r="K78" t="s">
        <v>188</v>
      </c>
    </row>
    <row r="79" spans="2:9">
      <c r="B79" s="5" t="s">
        <v>191</v>
      </c>
      <c r="C79" s="5" t="s">
        <v>12</v>
      </c>
      <c r="D79" s="5" t="s">
        <v>12</v>
      </c>
      <c r="E79" s="5" t="s">
        <v>12</v>
      </c>
      <c r="F79" s="5" t="s">
        <v>192</v>
      </c>
      <c r="G79" s="5" t="s">
        <v>12</v>
      </c>
      <c r="H79" s="5" t="s">
        <v>12</v>
      </c>
      <c r="I79" s="5" t="s">
        <v>12</v>
      </c>
    </row>
    <row r="80" spans="2:11">
      <c r="B80" s="5" t="s">
        <v>14</v>
      </c>
      <c r="C80" s="5" t="s">
        <v>15</v>
      </c>
      <c r="D80" s="5" t="s">
        <v>16</v>
      </c>
      <c r="E80" s="5" t="s">
        <v>17</v>
      </c>
      <c r="F80" s="5" t="s">
        <v>18</v>
      </c>
      <c r="G80" s="5" t="s">
        <v>19</v>
      </c>
      <c r="H80" s="5" t="s">
        <v>20</v>
      </c>
      <c r="I80" s="5" t="s">
        <v>21</v>
      </c>
      <c r="J80" s="5" t="s">
        <v>4</v>
      </c>
      <c r="K80" s="5" t="s">
        <v>22</v>
      </c>
    </row>
    <row r="81" spans="2:11">
      <c r="B81" t="s">
        <v>23</v>
      </c>
      <c r="C81" t="s">
        <v>193</v>
      </c>
      <c r="D81" t="s">
        <v>12</v>
      </c>
      <c r="E81" t="s">
        <v>194</v>
      </c>
      <c r="F81" t="s">
        <v>195</v>
      </c>
      <c r="G81" t="s">
        <v>47</v>
      </c>
      <c r="H81" t="s">
        <v>75</v>
      </c>
      <c r="I81" t="s">
        <v>29</v>
      </c>
      <c r="J81" t="s">
        <v>9</v>
      </c>
      <c r="K81" t="s">
        <v>196</v>
      </c>
    </row>
    <row r="82" spans="2:11">
      <c r="B82" t="s">
        <v>23</v>
      </c>
      <c r="C82" t="s">
        <v>193</v>
      </c>
      <c r="D82" t="s">
        <v>12</v>
      </c>
      <c r="E82" t="s">
        <v>197</v>
      </c>
      <c r="F82" t="s">
        <v>195</v>
      </c>
      <c r="G82" t="s">
        <v>47</v>
      </c>
      <c r="H82" t="s">
        <v>75</v>
      </c>
      <c r="I82" t="s">
        <v>29</v>
      </c>
      <c r="J82" t="s">
        <v>9</v>
      </c>
      <c r="K82" t="s">
        <v>196</v>
      </c>
    </row>
    <row r="83" spans="2:11">
      <c r="B83" t="s">
        <v>23</v>
      </c>
      <c r="C83" t="s">
        <v>198</v>
      </c>
      <c r="D83" t="s">
        <v>12</v>
      </c>
      <c r="E83" t="s">
        <v>197</v>
      </c>
      <c r="F83" t="s">
        <v>195</v>
      </c>
      <c r="G83" t="s">
        <v>47</v>
      </c>
      <c r="H83" t="s">
        <v>75</v>
      </c>
      <c r="I83" t="s">
        <v>29</v>
      </c>
      <c r="J83" t="s">
        <v>9</v>
      </c>
      <c r="K83" t="s">
        <v>196</v>
      </c>
    </row>
    <row r="84" spans="2:9">
      <c r="B84" s="5" t="s">
        <v>199</v>
      </c>
      <c r="C84" s="5" t="s">
        <v>12</v>
      </c>
      <c r="D84" s="5" t="s">
        <v>12</v>
      </c>
      <c r="E84" s="5" t="s">
        <v>12</v>
      </c>
      <c r="F84" s="5" t="s">
        <v>200</v>
      </c>
      <c r="G84" s="5" t="s">
        <v>12</v>
      </c>
      <c r="H84" s="5" t="s">
        <v>12</v>
      </c>
      <c r="I84" s="5" t="s">
        <v>12</v>
      </c>
    </row>
    <row r="85" spans="2:11">
      <c r="B85" s="5" t="s">
        <v>14</v>
      </c>
      <c r="C85" s="5" t="s">
        <v>15</v>
      </c>
      <c r="D85" s="5" t="s">
        <v>16</v>
      </c>
      <c r="E85" s="5" t="s">
        <v>17</v>
      </c>
      <c r="F85" s="5" t="s">
        <v>18</v>
      </c>
      <c r="G85" s="5" t="s">
        <v>19</v>
      </c>
      <c r="H85" s="5" t="s">
        <v>20</v>
      </c>
      <c r="I85" s="5" t="s">
        <v>21</v>
      </c>
      <c r="J85" s="5" t="s">
        <v>4</v>
      </c>
      <c r="K85" s="5" t="s">
        <v>22</v>
      </c>
    </row>
    <row r="86" spans="2:11">
      <c r="B86" t="s">
        <v>23</v>
      </c>
      <c r="C86" t="s">
        <v>201</v>
      </c>
      <c r="D86" t="s">
        <v>202</v>
      </c>
      <c r="E86" t="s">
        <v>203</v>
      </c>
      <c r="F86" t="s">
        <v>57</v>
      </c>
      <c r="G86" t="s">
        <v>82</v>
      </c>
      <c r="H86" t="s">
        <v>27</v>
      </c>
      <c r="I86" t="s">
        <v>29</v>
      </c>
      <c r="J86" t="s">
        <v>9</v>
      </c>
      <c r="K86" t="s">
        <v>204</v>
      </c>
    </row>
    <row r="87" spans="2:11">
      <c r="B87" t="s">
        <v>23</v>
      </c>
      <c r="C87" t="s">
        <v>205</v>
      </c>
      <c r="D87" t="s">
        <v>12</v>
      </c>
      <c r="E87" t="s">
        <v>206</v>
      </c>
      <c r="F87" t="s">
        <v>57</v>
      </c>
      <c r="G87" t="s">
        <v>40</v>
      </c>
      <c r="H87" t="s">
        <v>75</v>
      </c>
      <c r="I87" t="s">
        <v>100</v>
      </c>
      <c r="J87" t="s">
        <v>9</v>
      </c>
      <c r="K87" t="s">
        <v>137</v>
      </c>
    </row>
    <row r="89" spans="2:3">
      <c r="B89" s="5" t="s">
        <v>207</v>
      </c>
      <c r="C89" s="5" t="s">
        <v>12</v>
      </c>
    </row>
    <row r="90" spans="2:4">
      <c r="B90" s="5" t="s">
        <v>208</v>
      </c>
      <c r="C90" s="5" t="s">
        <v>15</v>
      </c>
      <c r="D90" s="5" t="s">
        <v>209</v>
      </c>
    </row>
    <row r="91" spans="2:4">
      <c r="B91" t="s">
        <v>8</v>
      </c>
      <c r="C91" t="s">
        <v>176</v>
      </c>
      <c r="D91" t="s">
        <v>210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topLeftCell="A23" workbookViewId="0">
      <selection activeCell="F60" sqref="F60"/>
    </sheetView>
  </sheetViews>
  <sheetFormatPr defaultColWidth="11" defaultRowHeight="14.25"/>
  <cols>
    <col min="4" max="4" width="18.75" customWidth="1"/>
  </cols>
  <sheetData>
    <row r="1" spans="1:17">
      <c r="A1" s="5" t="s">
        <v>15</v>
      </c>
      <c r="B1" s="5" t="s">
        <v>22</v>
      </c>
      <c r="Q1" t="s">
        <v>211</v>
      </c>
    </row>
    <row r="2" spans="1:17">
      <c r="A2" s="6">
        <v>931004768</v>
      </c>
      <c r="B2" s="6">
        <v>992</v>
      </c>
      <c r="C2" t="str">
        <f>VLOOKUP(A2,HOP!A:H,8,0)</f>
        <v>992.00</v>
      </c>
      <c r="D2">
        <f>VLOOKUP(A2,HOP!A:B,2,0)</f>
        <v>2020736</v>
      </c>
      <c r="E2">
        <f>B2-C2</f>
        <v>0</v>
      </c>
      <c r="Q2" t="str">
        <f>$Q$1&amp;D2</f>
        <v>,2020736</v>
      </c>
    </row>
    <row r="3" spans="1:17">
      <c r="A3" s="6">
        <v>931031035</v>
      </c>
      <c r="B3" s="6">
        <v>898</v>
      </c>
      <c r="C3" t="str">
        <f>VLOOKUP(A3,HOP!A:H,8,0)</f>
        <v>898.00</v>
      </c>
      <c r="D3">
        <f>VLOOKUP(A3,HOP!A:B,2,0)</f>
        <v>2020814</v>
      </c>
      <c r="E3">
        <f t="shared" ref="E3:E48" si="0">B3-C3</f>
        <v>0</v>
      </c>
      <c r="Q3" t="str">
        <f t="shared" ref="Q3:Q34" si="1">$Q$1&amp;D3</f>
        <v>,2020814</v>
      </c>
    </row>
    <row r="4" spans="1:17">
      <c r="A4" s="6">
        <v>932952892</v>
      </c>
      <c r="B4" s="6">
        <v>1131</v>
      </c>
      <c r="C4" t="str">
        <f>VLOOKUP(A4,HOP!A:H,8,0)</f>
        <v>1131.00</v>
      </c>
      <c r="D4">
        <f>VLOOKUP(A4,HOP!A:B,2,0)</f>
        <v>2023083</v>
      </c>
      <c r="E4">
        <f t="shared" si="0"/>
        <v>0</v>
      </c>
      <c r="Q4" t="str">
        <f t="shared" si="1"/>
        <v>,2023083</v>
      </c>
    </row>
    <row r="5" spans="1:17">
      <c r="A5" s="6">
        <v>932098151</v>
      </c>
      <c r="B5" s="6">
        <v>356</v>
      </c>
      <c r="C5" t="str">
        <f>VLOOKUP(A5,HOP!A:H,8,0)</f>
        <v>356.00</v>
      </c>
      <c r="D5">
        <f>VLOOKUP(A5,HOP!A:B,2,0)</f>
        <v>2022057</v>
      </c>
      <c r="E5">
        <f t="shared" si="0"/>
        <v>0</v>
      </c>
      <c r="Q5" t="str">
        <f t="shared" si="1"/>
        <v>,2022057</v>
      </c>
    </row>
    <row r="6" spans="1:17">
      <c r="A6" s="6">
        <v>929760039</v>
      </c>
      <c r="B6" s="6">
        <v>262</v>
      </c>
      <c r="C6" t="str">
        <f>VLOOKUP(A6,HOP!A:H,8,0)</f>
        <v>262.00</v>
      </c>
      <c r="D6">
        <f>VLOOKUP(A6,HOP!A:B,2,0)</f>
        <v>2019148</v>
      </c>
      <c r="E6">
        <f t="shared" si="0"/>
        <v>0</v>
      </c>
      <c r="Q6" t="str">
        <f t="shared" si="1"/>
        <v>,2019148</v>
      </c>
    </row>
    <row r="7" spans="1:17">
      <c r="A7" s="6">
        <v>930870102</v>
      </c>
      <c r="B7" s="6">
        <v>780</v>
      </c>
      <c r="C7" t="str">
        <f>VLOOKUP(A7,HOP!A:H,8,0)</f>
        <v>780.00</v>
      </c>
      <c r="D7">
        <f>VLOOKUP(A7,HOP!A:B,2,0)</f>
        <v>2020414</v>
      </c>
      <c r="E7">
        <f t="shared" si="0"/>
        <v>0</v>
      </c>
      <c r="Q7" t="str">
        <f t="shared" si="1"/>
        <v>,2020414</v>
      </c>
    </row>
    <row r="8" spans="1:17">
      <c r="A8" s="6">
        <v>933050407</v>
      </c>
      <c r="B8" s="6">
        <v>260</v>
      </c>
      <c r="C8" t="str">
        <f>VLOOKUP(A8,HOP!A:H,8,0)</f>
        <v>260.00</v>
      </c>
      <c r="D8">
        <f>VLOOKUP(A8,HOP!A:B,2,0)</f>
        <v>2023270</v>
      </c>
      <c r="E8">
        <f t="shared" si="0"/>
        <v>0</v>
      </c>
      <c r="Q8" t="str">
        <f t="shared" si="1"/>
        <v>,2023270</v>
      </c>
    </row>
    <row r="9" spans="1:17">
      <c r="A9" s="6">
        <v>912216697</v>
      </c>
      <c r="B9" s="6">
        <v>780</v>
      </c>
      <c r="C9" t="str">
        <f>VLOOKUP(A9,HOP!A:H,8,0)</f>
        <v>780.00</v>
      </c>
      <c r="D9">
        <f>VLOOKUP(A9,HOP!A:B,2,0)</f>
        <v>1995218</v>
      </c>
      <c r="E9">
        <f t="shared" si="0"/>
        <v>0</v>
      </c>
      <c r="Q9" t="str">
        <f t="shared" si="1"/>
        <v>,1995218</v>
      </c>
    </row>
    <row r="10" spans="1:17">
      <c r="A10" s="6">
        <v>931727254</v>
      </c>
      <c r="B10" s="6">
        <v>375</v>
      </c>
      <c r="C10" t="str">
        <f>VLOOKUP(A10,HOP!A:H,8,0)</f>
        <v>375.00</v>
      </c>
      <c r="D10">
        <f>VLOOKUP(A10,HOP!A:B,2,0)</f>
        <v>2021309</v>
      </c>
      <c r="E10">
        <f t="shared" si="0"/>
        <v>0</v>
      </c>
      <c r="Q10" t="str">
        <f t="shared" si="1"/>
        <v>,2021309</v>
      </c>
    </row>
    <row r="11" spans="1:17">
      <c r="A11" s="6">
        <v>923696107</v>
      </c>
      <c r="B11" s="6">
        <v>1100</v>
      </c>
      <c r="C11" t="str">
        <f>VLOOKUP(A11,HOP!A:H,8,0)</f>
        <v>1100.00</v>
      </c>
      <c r="D11">
        <f>VLOOKUP(A11,HOP!A:B,2,0)</f>
        <v>2010321</v>
      </c>
      <c r="E11">
        <f t="shared" si="0"/>
        <v>0</v>
      </c>
      <c r="Q11" t="str">
        <f t="shared" si="1"/>
        <v>,2010321</v>
      </c>
    </row>
    <row r="12" spans="1:17">
      <c r="A12" s="6">
        <v>928235402</v>
      </c>
      <c r="B12" s="6">
        <v>210</v>
      </c>
      <c r="C12" t="str">
        <f>VLOOKUP(A12,HOP!A:H,8,0)</f>
        <v>210.00</v>
      </c>
      <c r="D12">
        <f>VLOOKUP(A12,HOP!A:B,2,0)</f>
        <v>2016879</v>
      </c>
      <c r="E12">
        <f t="shared" si="0"/>
        <v>0</v>
      </c>
      <c r="Q12" t="str">
        <f t="shared" si="1"/>
        <v>,2016879</v>
      </c>
    </row>
    <row r="13" spans="1:17">
      <c r="A13" s="6">
        <v>929259487</v>
      </c>
      <c r="B13" s="6">
        <v>210</v>
      </c>
      <c r="C13" t="str">
        <f>VLOOKUP(A13,HOP!A:H,8,0)</f>
        <v>210.00</v>
      </c>
      <c r="D13">
        <f>VLOOKUP(A13,HOP!A:B,2,0)</f>
        <v>2018154</v>
      </c>
      <c r="E13">
        <f t="shared" si="0"/>
        <v>0</v>
      </c>
      <c r="Q13" t="str">
        <f t="shared" si="1"/>
        <v>,2018154</v>
      </c>
    </row>
    <row r="14" spans="1:17">
      <c r="A14" s="6">
        <v>935408508</v>
      </c>
      <c r="B14" s="6">
        <v>210</v>
      </c>
      <c r="C14" t="str">
        <f>VLOOKUP(A14,HOP!A:H,8,0)</f>
        <v>210.00</v>
      </c>
      <c r="D14">
        <f>VLOOKUP(A14,HOP!A:B,2,0)</f>
        <v>2026865</v>
      </c>
      <c r="E14">
        <f t="shared" si="0"/>
        <v>0</v>
      </c>
      <c r="Q14" t="str">
        <f t="shared" si="1"/>
        <v>,2026865</v>
      </c>
    </row>
    <row r="15" spans="1:17">
      <c r="A15" s="6">
        <v>926435417</v>
      </c>
      <c r="B15" s="6">
        <v>694</v>
      </c>
      <c r="C15" t="str">
        <f>VLOOKUP(A15,HOP!A:H,8,0)</f>
        <v>694.00</v>
      </c>
      <c r="D15">
        <f>VLOOKUP(A15,HOP!A:B,2,0)</f>
        <v>2014607</v>
      </c>
      <c r="E15">
        <f t="shared" si="0"/>
        <v>0</v>
      </c>
      <c r="Q15" t="str">
        <f t="shared" si="1"/>
        <v>,2014607</v>
      </c>
    </row>
    <row r="16" spans="1:17">
      <c r="A16" s="6">
        <v>929709925</v>
      </c>
      <c r="B16" s="6">
        <v>315</v>
      </c>
      <c r="C16" t="str">
        <f>VLOOKUP(A16,HOP!A:H,8,0)</f>
        <v>315.00</v>
      </c>
      <c r="D16">
        <f>VLOOKUP(A16,HOP!A:B,2,0)</f>
        <v>2019004</v>
      </c>
      <c r="E16">
        <f t="shared" si="0"/>
        <v>0</v>
      </c>
      <c r="Q16" t="str">
        <f t="shared" si="1"/>
        <v>,2019004</v>
      </c>
    </row>
    <row r="17" spans="1:17">
      <c r="A17" s="6">
        <v>930405571</v>
      </c>
      <c r="B17" s="6">
        <v>315</v>
      </c>
      <c r="C17" t="str">
        <f>VLOOKUP(A17,HOP!A:H,8,0)</f>
        <v>315.00</v>
      </c>
      <c r="D17">
        <f>VLOOKUP(A17,HOP!A:B,2,0)</f>
        <v>2019760</v>
      </c>
      <c r="E17">
        <f t="shared" si="0"/>
        <v>0</v>
      </c>
      <c r="Q17" t="str">
        <f t="shared" si="1"/>
        <v>,2019760</v>
      </c>
    </row>
    <row r="18" spans="1:17">
      <c r="A18" s="6">
        <v>930636176</v>
      </c>
      <c r="B18" s="6">
        <v>320</v>
      </c>
      <c r="C18" t="str">
        <f>VLOOKUP(A18,HOP!A:H,8,0)</f>
        <v>320.00</v>
      </c>
      <c r="D18">
        <f>VLOOKUP(A18,HOP!A:B,2,0)</f>
        <v>2020045</v>
      </c>
      <c r="E18">
        <f t="shared" si="0"/>
        <v>0</v>
      </c>
      <c r="Q18" t="str">
        <f t="shared" si="1"/>
        <v>,2020045</v>
      </c>
    </row>
    <row r="19" spans="1:17">
      <c r="A19" s="6">
        <v>931034083</v>
      </c>
      <c r="B19" s="6">
        <v>315</v>
      </c>
      <c r="C19" t="str">
        <f>VLOOKUP(A19,HOP!A:H,8,0)</f>
        <v>315.00</v>
      </c>
      <c r="D19">
        <f>VLOOKUP(A19,HOP!A:B,2,0)</f>
        <v>2020827</v>
      </c>
      <c r="E19">
        <f t="shared" si="0"/>
        <v>0</v>
      </c>
      <c r="Q19" t="str">
        <f t="shared" si="1"/>
        <v>,2020827</v>
      </c>
    </row>
    <row r="20" spans="1:17">
      <c r="A20" s="6">
        <v>931875958</v>
      </c>
      <c r="B20" s="6">
        <v>315</v>
      </c>
      <c r="C20" t="str">
        <f>VLOOKUP(A20,HOP!A:H,8,0)</f>
        <v>315.00</v>
      </c>
      <c r="D20">
        <f>VLOOKUP(A20,HOP!A:B,2,0)</f>
        <v>2021533</v>
      </c>
      <c r="E20">
        <f t="shared" si="0"/>
        <v>0</v>
      </c>
      <c r="Q20" t="str">
        <f t="shared" si="1"/>
        <v>,2021533</v>
      </c>
    </row>
    <row r="21" spans="1:17">
      <c r="A21" s="6">
        <v>930396637</v>
      </c>
      <c r="B21" s="6">
        <v>945</v>
      </c>
      <c r="C21" t="str">
        <f>VLOOKUP(A21,HOP!A:H,8,0)</f>
        <v>945.00</v>
      </c>
      <c r="D21">
        <f>VLOOKUP(A21,HOP!A:B,2,0)</f>
        <v>2019753</v>
      </c>
      <c r="E21">
        <f t="shared" si="0"/>
        <v>0</v>
      </c>
      <c r="Q21" t="str">
        <f t="shared" si="1"/>
        <v>,2019753</v>
      </c>
    </row>
    <row r="22" spans="1:17">
      <c r="A22" s="6">
        <v>928652374</v>
      </c>
      <c r="B22" s="6">
        <v>412</v>
      </c>
      <c r="C22">
        <v>412</v>
      </c>
      <c r="D22" s="15" t="s">
        <v>212</v>
      </c>
      <c r="E22">
        <f t="shared" si="0"/>
        <v>0</v>
      </c>
      <c r="F22" t="s">
        <v>213</v>
      </c>
      <c r="Q22" t="str">
        <f t="shared" si="1"/>
        <v>,202103142029170001</v>
      </c>
    </row>
    <row r="23" spans="1:17">
      <c r="A23" s="6">
        <v>935171348</v>
      </c>
      <c r="B23" s="6">
        <v>422</v>
      </c>
      <c r="C23">
        <v>422</v>
      </c>
      <c r="D23" s="15" t="s">
        <v>214</v>
      </c>
      <c r="E23">
        <f t="shared" si="0"/>
        <v>0</v>
      </c>
      <c r="F23" t="s">
        <v>213</v>
      </c>
      <c r="Q23" t="str">
        <f t="shared" si="1"/>
        <v>,202103201247250001</v>
      </c>
    </row>
    <row r="24" spans="1:17">
      <c r="A24" s="6">
        <v>928403877</v>
      </c>
      <c r="B24" s="6">
        <v>510</v>
      </c>
      <c r="C24" t="str">
        <f>VLOOKUP(A24,HOP!A:H,8,0)</f>
        <v>510.00</v>
      </c>
      <c r="D24">
        <f>VLOOKUP(A24,HOP!A:B,2,0)</f>
        <v>2017171</v>
      </c>
      <c r="E24">
        <f t="shared" si="0"/>
        <v>0</v>
      </c>
      <c r="Q24" t="str">
        <f t="shared" si="1"/>
        <v>,2017171</v>
      </c>
    </row>
    <row r="25" spans="1:17">
      <c r="A25" s="6">
        <v>928823308</v>
      </c>
      <c r="B25" s="6">
        <v>510</v>
      </c>
      <c r="C25" t="str">
        <f>VLOOKUP(A25,HOP!A:H,8,0)</f>
        <v>510.00</v>
      </c>
      <c r="D25">
        <f>VLOOKUP(A25,HOP!A:B,2,0)</f>
        <v>2017999</v>
      </c>
      <c r="E25">
        <f t="shared" si="0"/>
        <v>0</v>
      </c>
      <c r="Q25" t="str">
        <f t="shared" si="1"/>
        <v>,2017999</v>
      </c>
    </row>
    <row r="26" spans="1:17">
      <c r="A26" s="6">
        <v>929405644</v>
      </c>
      <c r="B26" s="6">
        <v>590</v>
      </c>
      <c r="C26" t="str">
        <f>VLOOKUP(A26,HOP!A:H,8,0)</f>
        <v>590.00</v>
      </c>
      <c r="D26">
        <f>VLOOKUP(A26,HOP!A:B,2,0)</f>
        <v>2018366</v>
      </c>
      <c r="E26">
        <f t="shared" si="0"/>
        <v>0</v>
      </c>
      <c r="Q26" t="str">
        <f t="shared" si="1"/>
        <v>,2018366</v>
      </c>
    </row>
    <row r="27" spans="1:17">
      <c r="A27" s="6">
        <v>931023128</v>
      </c>
      <c r="B27" s="6">
        <v>590</v>
      </c>
      <c r="C27" t="str">
        <f>VLOOKUP(A27,HOP!A:H,8,0)</f>
        <v>590.00</v>
      </c>
      <c r="D27">
        <f>VLOOKUP(A27,HOP!A:B,2,0)</f>
        <v>2020791</v>
      </c>
      <c r="E27">
        <f t="shared" si="0"/>
        <v>0</v>
      </c>
      <c r="Q27" t="str">
        <f t="shared" si="1"/>
        <v>,2020791</v>
      </c>
    </row>
    <row r="28" spans="1:17">
      <c r="A28" s="7">
        <v>933019483</v>
      </c>
      <c r="B28" s="7">
        <v>1256</v>
      </c>
      <c r="C28" s="8">
        <v>1256</v>
      </c>
      <c r="D28" s="16" t="s">
        <v>215</v>
      </c>
      <c r="E28" s="8">
        <f t="shared" si="0"/>
        <v>0</v>
      </c>
      <c r="F28" t="s">
        <v>213</v>
      </c>
      <c r="Q28" s="8" t="str">
        <f>$Q$1&amp;D28</f>
        <v>,202103181547370021</v>
      </c>
    </row>
    <row r="29" spans="1:17">
      <c r="A29" s="6">
        <v>934039512</v>
      </c>
      <c r="B29" s="6">
        <v>455</v>
      </c>
      <c r="C29" t="str">
        <f>VLOOKUP(A29,HOP!A:H,8,0)</f>
        <v>455.00</v>
      </c>
      <c r="D29">
        <f>VLOOKUP(A29,HOP!A:B,2,0)</f>
        <v>2024703</v>
      </c>
      <c r="E29">
        <f t="shared" si="0"/>
        <v>0</v>
      </c>
      <c r="Q29" t="str">
        <f>$Q$1&amp;D29</f>
        <v>,2024703</v>
      </c>
    </row>
    <row r="30" spans="1:17">
      <c r="A30" s="6">
        <v>934048140</v>
      </c>
      <c r="B30" s="6">
        <v>510</v>
      </c>
      <c r="C30" t="str">
        <f>VLOOKUP(A30,HOP!A:H,8,0)</f>
        <v>510.00</v>
      </c>
      <c r="D30">
        <f>VLOOKUP(A30,HOP!A:B,2,0)</f>
        <v>2024726</v>
      </c>
      <c r="E30">
        <f t="shared" si="0"/>
        <v>0</v>
      </c>
      <c r="Q30" t="str">
        <f>$Q$1&amp;D30</f>
        <v>,2024726</v>
      </c>
    </row>
    <row r="31" spans="1:17">
      <c r="A31" s="6">
        <v>934152589</v>
      </c>
      <c r="B31" s="6">
        <v>455</v>
      </c>
      <c r="C31" t="str">
        <f>VLOOKUP(A31,HOP!A:H,8,0)</f>
        <v>455.00</v>
      </c>
      <c r="D31">
        <f>VLOOKUP(A31,HOP!A:B,2,0)</f>
        <v>2024895</v>
      </c>
      <c r="E31">
        <f t="shared" si="0"/>
        <v>0</v>
      </c>
      <c r="Q31" t="str">
        <f>$Q$1&amp;D31</f>
        <v>,2024895</v>
      </c>
    </row>
    <row r="32" spans="1:17">
      <c r="A32" s="6">
        <v>935284171</v>
      </c>
      <c r="B32" s="6">
        <v>590</v>
      </c>
      <c r="C32" t="str">
        <f>VLOOKUP(A32,HOP!A:H,8,0)</f>
        <v>590.00</v>
      </c>
      <c r="D32">
        <f>VLOOKUP(A32,HOP!A:B,2,0)</f>
        <v>2026611</v>
      </c>
      <c r="E32">
        <f t="shared" si="0"/>
        <v>0</v>
      </c>
      <c r="Q32" t="str">
        <f>$Q$1&amp;D32</f>
        <v>,2026611</v>
      </c>
    </row>
    <row r="33" spans="1:17">
      <c r="A33" s="6">
        <v>935561457</v>
      </c>
      <c r="B33" s="6">
        <v>590</v>
      </c>
      <c r="C33" t="str">
        <f>VLOOKUP(A33,HOP!A:H,8,0)</f>
        <v>590.00</v>
      </c>
      <c r="D33">
        <f>VLOOKUP(A33,HOP!A:B,2,0)</f>
        <v>2027407</v>
      </c>
      <c r="E33">
        <f t="shared" si="0"/>
        <v>0</v>
      </c>
      <c r="Q33" t="str">
        <f>$Q$1&amp;D33</f>
        <v>,2027407</v>
      </c>
    </row>
    <row r="34" spans="1:17">
      <c r="A34" s="6">
        <v>931575299</v>
      </c>
      <c r="B34" s="6">
        <v>350</v>
      </c>
      <c r="C34" t="str">
        <f>VLOOKUP(A34,HOP!A:H,8,0)</f>
        <v>350.00</v>
      </c>
      <c r="D34">
        <f>VLOOKUP(A34,HOP!A:B,2,0)</f>
        <v>2021102</v>
      </c>
      <c r="E34">
        <f t="shared" si="0"/>
        <v>0</v>
      </c>
      <c r="Q34" t="str">
        <f>$Q$1&amp;D34</f>
        <v>,2021102</v>
      </c>
    </row>
    <row r="35" ht="15" customHeight="1" spans="1:17">
      <c r="A35" s="6">
        <v>928449900</v>
      </c>
      <c r="B35" s="6">
        <v>810</v>
      </c>
      <c r="C35">
        <v>810</v>
      </c>
      <c r="D35" s="15" t="s">
        <v>216</v>
      </c>
      <c r="E35">
        <f t="shared" si="0"/>
        <v>0</v>
      </c>
      <c r="F35" t="s">
        <v>213</v>
      </c>
      <c r="Q35" t="str">
        <f>$Q$1&amp;D35</f>
        <v>,202103151527270001</v>
      </c>
    </row>
    <row r="36" spans="1:17">
      <c r="A36" s="6">
        <v>928650374</v>
      </c>
      <c r="B36" s="6">
        <v>200</v>
      </c>
      <c r="C36">
        <v>200</v>
      </c>
      <c r="D36" s="15" t="s">
        <v>217</v>
      </c>
      <c r="E36">
        <f t="shared" si="0"/>
        <v>0</v>
      </c>
      <c r="F36" t="s">
        <v>213</v>
      </c>
      <c r="Q36" t="str">
        <f>$Q$1&amp;D36</f>
        <v>,202103142026130001</v>
      </c>
    </row>
    <row r="37" spans="1:17">
      <c r="A37" s="6">
        <v>928688907</v>
      </c>
      <c r="B37" s="6">
        <v>200</v>
      </c>
      <c r="C37">
        <v>200</v>
      </c>
      <c r="D37" s="15" t="s">
        <v>218</v>
      </c>
      <c r="E37">
        <f t="shared" si="0"/>
        <v>0</v>
      </c>
      <c r="F37" t="s">
        <v>213</v>
      </c>
      <c r="Q37" t="str">
        <f>$Q$1&amp;D37</f>
        <v>,202103142108050001</v>
      </c>
    </row>
    <row r="38" spans="1:17">
      <c r="A38" s="7">
        <v>931912400</v>
      </c>
      <c r="B38" s="7">
        <v>1020</v>
      </c>
      <c r="C38" s="8" t="str">
        <f>VLOOKUP(A38,HOP!A:H,8,0)</f>
        <v>1020.00</v>
      </c>
      <c r="D38" s="8">
        <f>VLOOKUP(A38,HOP!A:B,2,0)</f>
        <v>2021588</v>
      </c>
      <c r="E38" s="8">
        <f t="shared" si="0"/>
        <v>0</v>
      </c>
      <c r="Q38" s="8" t="str">
        <f>$Q$1&amp;D38</f>
        <v>,2021588</v>
      </c>
    </row>
    <row r="39" spans="1:17">
      <c r="A39" s="6">
        <v>933155327</v>
      </c>
      <c r="B39" s="6">
        <v>185</v>
      </c>
      <c r="C39">
        <v>185</v>
      </c>
      <c r="D39" s="15" t="s">
        <v>219</v>
      </c>
      <c r="E39">
        <f t="shared" si="0"/>
        <v>0</v>
      </c>
      <c r="F39" t="s">
        <v>213</v>
      </c>
      <c r="Q39" t="str">
        <f>$Q$1&amp;D39</f>
        <v>,202103181842100020</v>
      </c>
    </row>
    <row r="40" spans="1:17">
      <c r="A40" s="6">
        <v>933155419</v>
      </c>
      <c r="B40" s="6">
        <v>185</v>
      </c>
      <c r="C40">
        <v>185</v>
      </c>
      <c r="D40" s="15" t="s">
        <v>220</v>
      </c>
      <c r="E40">
        <f t="shared" si="0"/>
        <v>0</v>
      </c>
      <c r="F40" t="s">
        <v>213</v>
      </c>
      <c r="Q40" t="str">
        <f>$Q$1&amp;D40</f>
        <v>,202103181836330020</v>
      </c>
    </row>
    <row r="41" spans="1:17">
      <c r="A41" s="6">
        <v>933205535</v>
      </c>
      <c r="B41" s="6">
        <v>185</v>
      </c>
      <c r="C41">
        <v>185</v>
      </c>
      <c r="D41" s="15" t="s">
        <v>221</v>
      </c>
      <c r="E41">
        <f t="shared" si="0"/>
        <v>0</v>
      </c>
      <c r="F41" t="s">
        <v>213</v>
      </c>
      <c r="Q41" t="str">
        <f>$Q$1&amp;D41</f>
        <v>,202103181944270020</v>
      </c>
    </row>
    <row r="42" spans="1:17">
      <c r="A42" s="6">
        <v>934394082</v>
      </c>
      <c r="B42" s="6">
        <v>205</v>
      </c>
      <c r="C42">
        <v>205</v>
      </c>
      <c r="D42" s="15" t="s">
        <v>222</v>
      </c>
      <c r="E42">
        <f t="shared" si="0"/>
        <v>0</v>
      </c>
      <c r="F42" t="s">
        <v>213</v>
      </c>
      <c r="Q42" t="str">
        <f>$Q$1&amp;D42</f>
        <v>,202103192035250021</v>
      </c>
    </row>
    <row r="43" spans="1:17">
      <c r="A43" s="6">
        <v>935608753</v>
      </c>
      <c r="B43" s="6">
        <v>205</v>
      </c>
      <c r="C43">
        <v>205</v>
      </c>
      <c r="D43" s="15" t="s">
        <v>223</v>
      </c>
      <c r="E43">
        <f t="shared" si="0"/>
        <v>0</v>
      </c>
      <c r="F43" t="s">
        <v>213</v>
      </c>
      <c r="Q43" t="str">
        <f>$Q$1&amp;D43</f>
        <v>,202103202201270020</v>
      </c>
    </row>
    <row r="44" s="4" customFormat="1" spans="1:17">
      <c r="A44" s="9">
        <v>930077910</v>
      </c>
      <c r="B44" s="10">
        <v>750</v>
      </c>
      <c r="C44" s="11">
        <v>750</v>
      </c>
      <c r="D44" s="17" t="s">
        <v>224</v>
      </c>
      <c r="E44" s="11">
        <f t="shared" si="0"/>
        <v>0</v>
      </c>
      <c r="F44" s="4" t="s">
        <v>225</v>
      </c>
      <c r="Q44" s="11" t="str">
        <f>$Q$1&amp;D44</f>
        <v>,202103160806300020</v>
      </c>
    </row>
    <row r="45" spans="1:17">
      <c r="A45" s="6">
        <v>933228216</v>
      </c>
      <c r="B45" s="6">
        <v>628</v>
      </c>
      <c r="C45">
        <v>628</v>
      </c>
      <c r="D45" s="15" t="s">
        <v>226</v>
      </c>
      <c r="E45">
        <f t="shared" si="0"/>
        <v>0</v>
      </c>
      <c r="F45" t="s">
        <v>213</v>
      </c>
      <c r="Q45" t="str">
        <f>$Q$1&amp;D45</f>
        <v>,202103182006500020</v>
      </c>
    </row>
    <row r="46" spans="1:17">
      <c r="A46" s="6">
        <v>928113482</v>
      </c>
      <c r="B46" s="6">
        <v>295</v>
      </c>
      <c r="C46">
        <v>295</v>
      </c>
      <c r="D46" s="15" t="s">
        <v>227</v>
      </c>
      <c r="E46">
        <f t="shared" si="0"/>
        <v>0</v>
      </c>
      <c r="F46" t="s">
        <v>213</v>
      </c>
      <c r="Q46" t="str">
        <f>$Q$1&amp;D46</f>
        <v>,202103141448290001</v>
      </c>
    </row>
    <row r="47" spans="1:17">
      <c r="A47" s="6">
        <v>929619943</v>
      </c>
      <c r="B47" s="6">
        <v>590</v>
      </c>
      <c r="C47">
        <v>590</v>
      </c>
      <c r="D47" s="15" t="s">
        <v>228</v>
      </c>
      <c r="E47">
        <f t="shared" si="0"/>
        <v>0</v>
      </c>
      <c r="F47" t="s">
        <v>213</v>
      </c>
      <c r="Q47" t="str">
        <f>$Q$1&amp;D47</f>
        <v>,202103151715540001</v>
      </c>
    </row>
    <row r="48" s="4" customFormat="1" spans="1:17">
      <c r="A48" s="12">
        <v>930077910</v>
      </c>
      <c r="B48" s="4">
        <v>-380</v>
      </c>
      <c r="C48" s="4" t="e">
        <f>VLOOKUP(A48,HOP!A:H,8,0)</f>
        <v>#N/A</v>
      </c>
      <c r="D48" s="17" t="s">
        <v>224</v>
      </c>
      <c r="E48" s="4" t="e">
        <f t="shared" si="0"/>
        <v>#N/A</v>
      </c>
      <c r="F48" s="4" t="s">
        <v>229</v>
      </c>
      <c r="Q48" s="4" t="str">
        <f>$Q$1&amp;D48</f>
        <v>,202103160806300020</v>
      </c>
    </row>
    <row r="50" spans="2:2">
      <c r="B50">
        <f>SUM(B2:B49)</f>
        <v>23101</v>
      </c>
    </row>
    <row r="52" spans="1:1">
      <c r="A52" t="s">
        <v>230</v>
      </c>
    </row>
    <row r="53" spans="1:1">
      <c r="A53" s="4" t="s">
        <v>231</v>
      </c>
    </row>
    <row r="54" spans="1:1">
      <c r="A54" t="s">
        <v>232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233</v>
      </c>
      <c r="B1" s="2" t="s">
        <v>234</v>
      </c>
      <c r="C1" s="2" t="s">
        <v>235</v>
      </c>
      <c r="D1" s="2" t="s">
        <v>236</v>
      </c>
      <c r="E1" s="2" t="s">
        <v>19</v>
      </c>
      <c r="F1" s="2" t="s">
        <v>237</v>
      </c>
      <c r="G1" s="2" t="s">
        <v>4</v>
      </c>
      <c r="H1" s="2" t="s">
        <v>208</v>
      </c>
      <c r="I1" s="2" t="s">
        <v>238</v>
      </c>
      <c r="J1" s="2" t="s">
        <v>239</v>
      </c>
      <c r="K1" s="2" t="s">
        <v>240</v>
      </c>
    </row>
    <row r="2" s="1" customFormat="1" ht="20" customHeight="1" spans="1:11">
      <c r="A2" s="3">
        <v>935561457</v>
      </c>
      <c r="B2" s="3">
        <v>2027407</v>
      </c>
      <c r="C2" s="2" t="s">
        <v>126</v>
      </c>
      <c r="D2" s="2" t="s">
        <v>155</v>
      </c>
      <c r="E2" s="2" t="s">
        <v>241</v>
      </c>
      <c r="F2" s="2" t="s">
        <v>242</v>
      </c>
      <c r="G2" s="2" t="s">
        <v>243</v>
      </c>
      <c r="H2" s="2" t="s">
        <v>137</v>
      </c>
      <c r="I2" s="2" t="s">
        <v>12</v>
      </c>
      <c r="J2" s="2" t="s">
        <v>12</v>
      </c>
      <c r="K2" s="2" t="s">
        <v>244</v>
      </c>
    </row>
    <row r="3" s="1" customFormat="1" ht="20" customHeight="1" spans="1:11">
      <c r="A3" s="3">
        <v>935408508</v>
      </c>
      <c r="B3" s="3">
        <v>2026865</v>
      </c>
      <c r="C3" s="2" t="s">
        <v>84</v>
      </c>
      <c r="D3" s="2" t="s">
        <v>94</v>
      </c>
      <c r="E3" s="2" t="s">
        <v>241</v>
      </c>
      <c r="F3" s="2" t="s">
        <v>242</v>
      </c>
      <c r="G3" s="2" t="s">
        <v>243</v>
      </c>
      <c r="H3" s="2" t="s">
        <v>89</v>
      </c>
      <c r="I3" s="2" t="s">
        <v>12</v>
      </c>
      <c r="J3" s="2" t="s">
        <v>12</v>
      </c>
      <c r="K3" s="2" t="s">
        <v>245</v>
      </c>
    </row>
    <row r="4" s="1" customFormat="1" ht="20" customHeight="1" spans="1:11">
      <c r="A4" s="3">
        <v>935284171</v>
      </c>
      <c r="B4" s="3">
        <v>2026611</v>
      </c>
      <c r="C4" s="2" t="s">
        <v>126</v>
      </c>
      <c r="D4" s="2" t="s">
        <v>152</v>
      </c>
      <c r="E4" s="2" t="s">
        <v>241</v>
      </c>
      <c r="F4" s="2" t="s">
        <v>242</v>
      </c>
      <c r="G4" s="2" t="s">
        <v>243</v>
      </c>
      <c r="H4" s="2" t="s">
        <v>137</v>
      </c>
      <c r="I4" s="2" t="s">
        <v>12</v>
      </c>
      <c r="J4" s="2" t="s">
        <v>12</v>
      </c>
      <c r="K4" s="2" t="s">
        <v>246</v>
      </c>
    </row>
    <row r="5" s="1" customFormat="1" ht="20" customHeight="1" spans="1:11">
      <c r="A5" s="3">
        <v>934152589</v>
      </c>
      <c r="B5" s="3">
        <v>2024895</v>
      </c>
      <c r="C5" s="2" t="s">
        <v>126</v>
      </c>
      <c r="D5" s="2" t="s">
        <v>150</v>
      </c>
      <c r="E5" s="2" t="s">
        <v>247</v>
      </c>
      <c r="F5" s="2" t="s">
        <v>241</v>
      </c>
      <c r="G5" s="2" t="s">
        <v>243</v>
      </c>
      <c r="H5" s="2" t="s">
        <v>146</v>
      </c>
      <c r="I5" s="2" t="s">
        <v>12</v>
      </c>
      <c r="J5" s="2" t="s">
        <v>12</v>
      </c>
      <c r="K5" s="2" t="s">
        <v>248</v>
      </c>
    </row>
    <row r="6" s="1" customFormat="1" ht="20" customHeight="1" spans="1:11">
      <c r="A6" s="3">
        <v>934048140</v>
      </c>
      <c r="B6" s="3">
        <v>2024726</v>
      </c>
      <c r="C6" s="2" t="s">
        <v>126</v>
      </c>
      <c r="D6" s="2" t="s">
        <v>144</v>
      </c>
      <c r="E6" s="2" t="s">
        <v>247</v>
      </c>
      <c r="F6" s="2" t="s">
        <v>241</v>
      </c>
      <c r="G6" s="2" t="s">
        <v>243</v>
      </c>
      <c r="H6" s="2" t="s">
        <v>131</v>
      </c>
      <c r="I6" s="2" t="s">
        <v>12</v>
      </c>
      <c r="J6" s="2" t="s">
        <v>12</v>
      </c>
      <c r="K6" s="2" t="s">
        <v>249</v>
      </c>
    </row>
    <row r="7" s="1" customFormat="1" ht="20" customHeight="1" spans="1:11">
      <c r="A7" s="3">
        <v>934039512</v>
      </c>
      <c r="B7" s="3">
        <v>2024703</v>
      </c>
      <c r="C7" s="2" t="s">
        <v>126</v>
      </c>
      <c r="D7" s="2" t="s">
        <v>144</v>
      </c>
      <c r="E7" s="2" t="s">
        <v>247</v>
      </c>
      <c r="F7" s="2" t="s">
        <v>241</v>
      </c>
      <c r="G7" s="2" t="s">
        <v>243</v>
      </c>
      <c r="H7" s="2" t="s">
        <v>146</v>
      </c>
      <c r="I7" s="2" t="s">
        <v>12</v>
      </c>
      <c r="J7" s="2" t="s">
        <v>12</v>
      </c>
      <c r="K7" s="2" t="s">
        <v>250</v>
      </c>
    </row>
    <row r="8" s="1" customFormat="1" ht="20" customHeight="1" spans="1:11">
      <c r="A8" s="3">
        <v>933050407</v>
      </c>
      <c r="B8" s="3">
        <v>2023270</v>
      </c>
      <c r="C8" s="2" t="s">
        <v>49</v>
      </c>
      <c r="D8" s="2" t="s">
        <v>61</v>
      </c>
      <c r="E8" s="2" t="s">
        <v>251</v>
      </c>
      <c r="F8" s="2" t="s">
        <v>247</v>
      </c>
      <c r="G8" s="2" t="s">
        <v>243</v>
      </c>
      <c r="H8" s="2" t="s">
        <v>62</v>
      </c>
      <c r="I8" s="2" t="s">
        <v>12</v>
      </c>
      <c r="J8" s="2" t="s">
        <v>12</v>
      </c>
      <c r="K8" s="2" t="s">
        <v>252</v>
      </c>
    </row>
    <row r="9" s="1" customFormat="1" ht="20" customHeight="1" spans="1:11">
      <c r="A9" s="3">
        <v>932952892</v>
      </c>
      <c r="B9" s="3">
        <v>2023083</v>
      </c>
      <c r="C9" s="2" t="s">
        <v>11</v>
      </c>
      <c r="D9" s="2" t="s">
        <v>37</v>
      </c>
      <c r="E9" s="2" t="s">
        <v>251</v>
      </c>
      <c r="F9" s="2" t="s">
        <v>247</v>
      </c>
      <c r="G9" s="2" t="s">
        <v>243</v>
      </c>
      <c r="H9" s="2" t="s">
        <v>41</v>
      </c>
      <c r="I9" s="2" t="s">
        <v>12</v>
      </c>
      <c r="J9" s="2" t="s">
        <v>12</v>
      </c>
      <c r="K9" s="2" t="s">
        <v>253</v>
      </c>
    </row>
    <row r="10" s="1" customFormat="1" ht="20" customHeight="1" spans="1:11">
      <c r="A10" s="3">
        <v>932098151</v>
      </c>
      <c r="B10" s="3">
        <v>2022057</v>
      </c>
      <c r="C10" s="2" t="s">
        <v>254</v>
      </c>
      <c r="D10" s="2" t="s">
        <v>45</v>
      </c>
      <c r="E10" s="2" t="s">
        <v>247</v>
      </c>
      <c r="F10" s="2" t="s">
        <v>241</v>
      </c>
      <c r="G10" s="2" t="s">
        <v>243</v>
      </c>
      <c r="H10" s="2" t="s">
        <v>48</v>
      </c>
      <c r="I10" s="2" t="s">
        <v>12</v>
      </c>
      <c r="J10" s="2" t="s">
        <v>12</v>
      </c>
      <c r="K10" s="2" t="s">
        <v>255</v>
      </c>
    </row>
    <row r="11" s="1" customFormat="1" ht="20" customHeight="1" spans="1:11">
      <c r="A11" s="3">
        <v>931912400</v>
      </c>
      <c r="B11" s="3">
        <v>2021588</v>
      </c>
      <c r="C11" s="2" t="s">
        <v>126</v>
      </c>
      <c r="D11" s="2" t="s">
        <v>256</v>
      </c>
      <c r="E11" s="2" t="s">
        <v>257</v>
      </c>
      <c r="F11" s="2" t="s">
        <v>251</v>
      </c>
      <c r="G11" s="2" t="s">
        <v>243</v>
      </c>
      <c r="H11" s="2" t="s">
        <v>258</v>
      </c>
      <c r="I11" s="2" t="s">
        <v>12</v>
      </c>
      <c r="J11" s="2" t="s">
        <v>12</v>
      </c>
      <c r="K11" s="2" t="s">
        <v>259</v>
      </c>
    </row>
    <row r="12" s="1" customFormat="1" ht="20" customHeight="1" spans="1:11">
      <c r="A12" s="3">
        <v>931875958</v>
      </c>
      <c r="B12" s="3">
        <v>2021533</v>
      </c>
      <c r="C12" s="2" t="s">
        <v>95</v>
      </c>
      <c r="D12" s="2" t="s">
        <v>111</v>
      </c>
      <c r="E12" s="2" t="s">
        <v>257</v>
      </c>
      <c r="F12" s="2" t="s">
        <v>251</v>
      </c>
      <c r="G12" s="2" t="s">
        <v>243</v>
      </c>
      <c r="H12" s="2" t="s">
        <v>104</v>
      </c>
      <c r="I12" s="2" t="s">
        <v>12</v>
      </c>
      <c r="J12" s="2" t="s">
        <v>12</v>
      </c>
      <c r="K12" s="2" t="s">
        <v>260</v>
      </c>
    </row>
    <row r="13" s="1" customFormat="1" ht="20" customHeight="1" spans="1:11">
      <c r="A13" s="3">
        <v>931727254</v>
      </c>
      <c r="B13" s="3">
        <v>2021309</v>
      </c>
      <c r="C13" s="2" t="s">
        <v>69</v>
      </c>
      <c r="D13" s="2" t="s">
        <v>73</v>
      </c>
      <c r="E13" s="2" t="s">
        <v>241</v>
      </c>
      <c r="F13" s="2" t="s">
        <v>242</v>
      </c>
      <c r="G13" s="2" t="s">
        <v>243</v>
      </c>
      <c r="H13" s="2" t="s">
        <v>76</v>
      </c>
      <c r="I13" s="2" t="s">
        <v>12</v>
      </c>
      <c r="J13" s="2" t="s">
        <v>12</v>
      </c>
      <c r="K13" s="2" t="s">
        <v>261</v>
      </c>
    </row>
    <row r="14" s="1" customFormat="1" ht="20" customHeight="1" spans="1:11">
      <c r="A14" s="3">
        <v>931575299</v>
      </c>
      <c r="B14" s="3">
        <v>2021102</v>
      </c>
      <c r="C14" s="2" t="s">
        <v>156</v>
      </c>
      <c r="D14" s="2" t="s">
        <v>159</v>
      </c>
      <c r="E14" s="2" t="s">
        <v>257</v>
      </c>
      <c r="F14" s="2" t="s">
        <v>251</v>
      </c>
      <c r="G14" s="2" t="s">
        <v>243</v>
      </c>
      <c r="H14" s="2" t="s">
        <v>161</v>
      </c>
      <c r="I14" s="2" t="s">
        <v>12</v>
      </c>
      <c r="J14" s="2" t="s">
        <v>12</v>
      </c>
      <c r="K14" s="2" t="s">
        <v>262</v>
      </c>
    </row>
    <row r="15" s="1" customFormat="1" ht="20" customHeight="1" spans="1:11">
      <c r="A15" s="3">
        <v>931034083</v>
      </c>
      <c r="B15" s="3">
        <v>2020827</v>
      </c>
      <c r="C15" s="2" t="s">
        <v>95</v>
      </c>
      <c r="D15" s="2" t="s">
        <v>107</v>
      </c>
      <c r="E15" s="2" t="s">
        <v>257</v>
      </c>
      <c r="F15" s="2" t="s">
        <v>251</v>
      </c>
      <c r="G15" s="2" t="s">
        <v>243</v>
      </c>
      <c r="H15" s="2" t="s">
        <v>104</v>
      </c>
      <c r="I15" s="2" t="s">
        <v>12</v>
      </c>
      <c r="J15" s="2" t="s">
        <v>12</v>
      </c>
      <c r="K15" s="2" t="s">
        <v>263</v>
      </c>
    </row>
    <row r="16" s="1" customFormat="1" ht="20" customHeight="1" spans="1:11">
      <c r="A16" s="3">
        <v>931031035</v>
      </c>
      <c r="B16" s="3">
        <v>2020814</v>
      </c>
      <c r="C16" s="2" t="s">
        <v>11</v>
      </c>
      <c r="D16" s="2" t="s">
        <v>32</v>
      </c>
      <c r="E16" s="2" t="s">
        <v>264</v>
      </c>
      <c r="F16" s="2" t="s">
        <v>257</v>
      </c>
      <c r="G16" s="2" t="s">
        <v>243</v>
      </c>
      <c r="H16" s="2" t="s">
        <v>34</v>
      </c>
      <c r="I16" s="2" t="s">
        <v>12</v>
      </c>
      <c r="J16" s="2" t="s">
        <v>12</v>
      </c>
      <c r="K16" s="2" t="s">
        <v>265</v>
      </c>
    </row>
    <row r="17" s="1" customFormat="1" ht="20" customHeight="1" spans="1:11">
      <c r="A17" s="3">
        <v>931023128</v>
      </c>
      <c r="B17" s="3">
        <v>2020791</v>
      </c>
      <c r="C17" s="2" t="s">
        <v>126</v>
      </c>
      <c r="D17" s="2" t="s">
        <v>139</v>
      </c>
      <c r="E17" s="2" t="s">
        <v>257</v>
      </c>
      <c r="F17" s="2" t="s">
        <v>251</v>
      </c>
      <c r="G17" s="2" t="s">
        <v>243</v>
      </c>
      <c r="H17" s="2" t="s">
        <v>137</v>
      </c>
      <c r="I17" s="2" t="s">
        <v>12</v>
      </c>
      <c r="J17" s="2" t="s">
        <v>12</v>
      </c>
      <c r="K17" s="2" t="s">
        <v>266</v>
      </c>
    </row>
    <row r="18" s="1" customFormat="1" ht="20" customHeight="1" spans="1:11">
      <c r="A18" s="3">
        <v>931004768</v>
      </c>
      <c r="B18" s="3">
        <v>2020736</v>
      </c>
      <c r="C18" s="2" t="s">
        <v>11</v>
      </c>
      <c r="D18" s="2" t="s">
        <v>25</v>
      </c>
      <c r="E18" s="2" t="s">
        <v>264</v>
      </c>
      <c r="F18" s="2" t="s">
        <v>257</v>
      </c>
      <c r="G18" s="2" t="s">
        <v>243</v>
      </c>
      <c r="H18" s="2" t="s">
        <v>30</v>
      </c>
      <c r="I18" s="2" t="s">
        <v>12</v>
      </c>
      <c r="J18" s="2" t="s">
        <v>12</v>
      </c>
      <c r="K18" s="2" t="s">
        <v>267</v>
      </c>
    </row>
    <row r="19" s="1" customFormat="1" ht="20" customHeight="1" spans="1:11">
      <c r="A19" s="3">
        <v>930870102</v>
      </c>
      <c r="B19" s="3">
        <v>2020414</v>
      </c>
      <c r="C19" s="2" t="s">
        <v>49</v>
      </c>
      <c r="D19" s="2" t="s">
        <v>56</v>
      </c>
      <c r="E19" s="2" t="s">
        <v>264</v>
      </c>
      <c r="F19" s="2" t="s">
        <v>247</v>
      </c>
      <c r="G19" s="2" t="s">
        <v>243</v>
      </c>
      <c r="H19" s="2" t="s">
        <v>59</v>
      </c>
      <c r="I19" s="2" t="s">
        <v>12</v>
      </c>
      <c r="J19" s="2" t="s">
        <v>12</v>
      </c>
      <c r="K19" s="2" t="s">
        <v>268</v>
      </c>
    </row>
    <row r="20" s="1" customFormat="1" ht="20" customHeight="1" spans="1:11">
      <c r="A20" s="3">
        <v>930797750</v>
      </c>
      <c r="B20" s="3">
        <v>2020297</v>
      </c>
      <c r="C20" s="2" t="s">
        <v>269</v>
      </c>
      <c r="D20" s="2" t="s">
        <v>270</v>
      </c>
      <c r="E20" s="2" t="s">
        <v>241</v>
      </c>
      <c r="F20" s="2" t="s">
        <v>242</v>
      </c>
      <c r="G20" s="2" t="s">
        <v>243</v>
      </c>
      <c r="H20" s="2" t="s">
        <v>7</v>
      </c>
      <c r="I20" s="2" t="s">
        <v>12</v>
      </c>
      <c r="J20" s="2" t="s">
        <v>12</v>
      </c>
      <c r="K20" s="2" t="s">
        <v>271</v>
      </c>
    </row>
    <row r="21" s="1" customFormat="1" ht="20" customHeight="1" spans="1:11">
      <c r="A21" s="3">
        <v>930636176</v>
      </c>
      <c r="B21" s="3">
        <v>2020045</v>
      </c>
      <c r="C21" s="2" t="s">
        <v>95</v>
      </c>
      <c r="D21" s="2" t="s">
        <v>107</v>
      </c>
      <c r="E21" s="2" t="s">
        <v>264</v>
      </c>
      <c r="F21" s="2" t="s">
        <v>257</v>
      </c>
      <c r="G21" s="2" t="s">
        <v>243</v>
      </c>
      <c r="H21" s="2" t="s">
        <v>108</v>
      </c>
      <c r="I21" s="2" t="s">
        <v>12</v>
      </c>
      <c r="J21" s="2" t="s">
        <v>12</v>
      </c>
      <c r="K21" s="2" t="s">
        <v>272</v>
      </c>
    </row>
    <row r="22" s="1" customFormat="1" ht="20" customHeight="1" spans="1:11">
      <c r="A22" s="3">
        <v>930405571</v>
      </c>
      <c r="B22" s="3">
        <v>2019760</v>
      </c>
      <c r="C22" s="2" t="s">
        <v>95</v>
      </c>
      <c r="D22" s="2" t="s">
        <v>103</v>
      </c>
      <c r="E22" s="2" t="s">
        <v>264</v>
      </c>
      <c r="F22" s="2" t="s">
        <v>257</v>
      </c>
      <c r="G22" s="2" t="s">
        <v>243</v>
      </c>
      <c r="H22" s="2" t="s">
        <v>104</v>
      </c>
      <c r="I22" s="2" t="s">
        <v>12</v>
      </c>
      <c r="J22" s="2" t="s">
        <v>12</v>
      </c>
      <c r="K22" s="2" t="s">
        <v>273</v>
      </c>
    </row>
    <row r="23" s="1" customFormat="1" ht="20" customHeight="1" spans="1:11">
      <c r="A23" s="3">
        <v>930396637</v>
      </c>
      <c r="B23" s="3">
        <v>2019753</v>
      </c>
      <c r="C23" s="2" t="s">
        <v>95</v>
      </c>
      <c r="D23" s="2" t="s">
        <v>113</v>
      </c>
      <c r="E23" s="2" t="s">
        <v>264</v>
      </c>
      <c r="F23" s="2" t="s">
        <v>247</v>
      </c>
      <c r="G23" s="2" t="s">
        <v>243</v>
      </c>
      <c r="H23" s="2" t="s">
        <v>114</v>
      </c>
      <c r="I23" s="2" t="s">
        <v>12</v>
      </c>
      <c r="J23" s="2" t="s">
        <v>12</v>
      </c>
      <c r="K23" s="2" t="s">
        <v>274</v>
      </c>
    </row>
    <row r="24" s="1" customFormat="1" ht="20" customHeight="1" spans="1:11">
      <c r="A24" s="3">
        <v>929760039</v>
      </c>
      <c r="B24" s="3">
        <v>2019148</v>
      </c>
      <c r="C24" s="2" t="s">
        <v>49</v>
      </c>
      <c r="D24" s="2" t="s">
        <v>52</v>
      </c>
      <c r="E24" s="2" t="s">
        <v>264</v>
      </c>
      <c r="F24" s="2" t="s">
        <v>257</v>
      </c>
      <c r="G24" s="2" t="s">
        <v>243</v>
      </c>
      <c r="H24" s="2" t="s">
        <v>54</v>
      </c>
      <c r="I24" s="2" t="s">
        <v>12</v>
      </c>
      <c r="J24" s="2" t="s">
        <v>12</v>
      </c>
      <c r="K24" s="2" t="s">
        <v>275</v>
      </c>
    </row>
    <row r="25" s="1" customFormat="1" ht="20" customHeight="1" spans="1:11">
      <c r="A25" s="3">
        <v>929709925</v>
      </c>
      <c r="B25" s="3">
        <v>2019004</v>
      </c>
      <c r="C25" s="2" t="s">
        <v>95</v>
      </c>
      <c r="D25" s="2" t="s">
        <v>103</v>
      </c>
      <c r="E25" s="2" t="s">
        <v>276</v>
      </c>
      <c r="F25" s="2" t="s">
        <v>264</v>
      </c>
      <c r="G25" s="2" t="s">
        <v>243</v>
      </c>
      <c r="H25" s="2" t="s">
        <v>104</v>
      </c>
      <c r="I25" s="2" t="s">
        <v>12</v>
      </c>
      <c r="J25" s="2" t="s">
        <v>12</v>
      </c>
      <c r="K25" s="2" t="s">
        <v>277</v>
      </c>
    </row>
    <row r="26" s="1" customFormat="1" ht="20" customHeight="1" spans="1:11">
      <c r="A26" s="3">
        <v>929405644</v>
      </c>
      <c r="B26" s="3">
        <v>2018366</v>
      </c>
      <c r="C26" s="2" t="s">
        <v>126</v>
      </c>
      <c r="D26" s="2" t="s">
        <v>135</v>
      </c>
      <c r="E26" s="2" t="s">
        <v>276</v>
      </c>
      <c r="F26" s="2" t="s">
        <v>264</v>
      </c>
      <c r="G26" s="2" t="s">
        <v>243</v>
      </c>
      <c r="H26" s="2" t="s">
        <v>137</v>
      </c>
      <c r="I26" s="2" t="s">
        <v>12</v>
      </c>
      <c r="J26" s="2" t="s">
        <v>12</v>
      </c>
      <c r="K26" s="2" t="s">
        <v>278</v>
      </c>
    </row>
    <row r="27" s="1" customFormat="1" ht="20" customHeight="1" spans="1:11">
      <c r="A27" s="3">
        <v>929259487</v>
      </c>
      <c r="B27" s="3">
        <v>2018154</v>
      </c>
      <c r="C27" s="2" t="s">
        <v>84</v>
      </c>
      <c r="D27" s="2" t="s">
        <v>91</v>
      </c>
      <c r="E27" s="2" t="s">
        <v>264</v>
      </c>
      <c r="F27" s="2" t="s">
        <v>257</v>
      </c>
      <c r="G27" s="2" t="s">
        <v>243</v>
      </c>
      <c r="H27" s="2" t="s">
        <v>89</v>
      </c>
      <c r="I27" s="2" t="s">
        <v>12</v>
      </c>
      <c r="J27" s="2" t="s">
        <v>12</v>
      </c>
      <c r="K27" s="2" t="s">
        <v>279</v>
      </c>
    </row>
    <row r="28" s="1" customFormat="1" ht="20" customHeight="1" spans="1:11">
      <c r="A28" s="3">
        <v>928823308</v>
      </c>
      <c r="B28" s="3">
        <v>2017999</v>
      </c>
      <c r="C28" s="2" t="s">
        <v>126</v>
      </c>
      <c r="D28" s="2" t="s">
        <v>133</v>
      </c>
      <c r="E28" s="2" t="s">
        <v>276</v>
      </c>
      <c r="F28" s="2" t="s">
        <v>264</v>
      </c>
      <c r="G28" s="2" t="s">
        <v>243</v>
      </c>
      <c r="H28" s="2" t="s">
        <v>131</v>
      </c>
      <c r="I28" s="2" t="s">
        <v>12</v>
      </c>
      <c r="J28" s="2" t="s">
        <v>12</v>
      </c>
      <c r="K28" s="2" t="s">
        <v>280</v>
      </c>
    </row>
    <row r="29" s="1" customFormat="1" ht="20" customHeight="1" spans="1:11">
      <c r="A29" s="3">
        <v>928403877</v>
      </c>
      <c r="B29" s="3">
        <v>2017171</v>
      </c>
      <c r="C29" s="2" t="s">
        <v>126</v>
      </c>
      <c r="D29" s="2" t="s">
        <v>129</v>
      </c>
      <c r="E29" s="2" t="s">
        <v>281</v>
      </c>
      <c r="F29" s="2" t="s">
        <v>276</v>
      </c>
      <c r="G29" s="2" t="s">
        <v>243</v>
      </c>
      <c r="H29" s="2" t="s">
        <v>131</v>
      </c>
      <c r="I29" s="2" t="s">
        <v>12</v>
      </c>
      <c r="J29" s="2" t="s">
        <v>12</v>
      </c>
      <c r="K29" s="2" t="s">
        <v>282</v>
      </c>
    </row>
    <row r="30" s="1" customFormat="1" ht="20" customHeight="1" spans="1:11">
      <c r="A30" s="3">
        <v>928235402</v>
      </c>
      <c r="B30" s="3">
        <v>2016879</v>
      </c>
      <c r="C30" s="2" t="s">
        <v>84</v>
      </c>
      <c r="D30" s="2" t="s">
        <v>87</v>
      </c>
      <c r="E30" s="2" t="s">
        <v>281</v>
      </c>
      <c r="F30" s="2" t="s">
        <v>276</v>
      </c>
      <c r="G30" s="2" t="s">
        <v>243</v>
      </c>
      <c r="H30" s="2" t="s">
        <v>89</v>
      </c>
      <c r="I30" s="2" t="s">
        <v>12</v>
      </c>
      <c r="J30" s="2" t="s">
        <v>12</v>
      </c>
      <c r="K30" s="2" t="s">
        <v>283</v>
      </c>
    </row>
    <row r="31" s="1" customFormat="1" ht="20" customHeight="1" spans="1:11">
      <c r="A31" s="3">
        <v>926435417</v>
      </c>
      <c r="B31" s="3">
        <v>2014607</v>
      </c>
      <c r="C31" s="2" t="s">
        <v>95</v>
      </c>
      <c r="D31" s="2" t="s">
        <v>98</v>
      </c>
      <c r="E31" s="2" t="s">
        <v>281</v>
      </c>
      <c r="F31" s="2" t="s">
        <v>264</v>
      </c>
      <c r="G31" s="2" t="s">
        <v>243</v>
      </c>
      <c r="H31" s="2" t="s">
        <v>101</v>
      </c>
      <c r="I31" s="2" t="s">
        <v>12</v>
      </c>
      <c r="J31" s="2" t="s">
        <v>12</v>
      </c>
      <c r="K31" s="2" t="s">
        <v>284</v>
      </c>
    </row>
    <row r="32" s="1" customFormat="1" ht="20" customHeight="1" spans="1:11">
      <c r="A32" s="3">
        <v>923696107</v>
      </c>
      <c r="B32" s="3">
        <v>2010321</v>
      </c>
      <c r="C32" s="2" t="s">
        <v>77</v>
      </c>
      <c r="D32" s="2" t="s">
        <v>80</v>
      </c>
      <c r="E32" s="2" t="s">
        <v>281</v>
      </c>
      <c r="F32" s="2" t="s">
        <v>276</v>
      </c>
      <c r="G32" s="2" t="s">
        <v>243</v>
      </c>
      <c r="H32" s="2" t="s">
        <v>83</v>
      </c>
      <c r="I32" s="2" t="s">
        <v>12</v>
      </c>
      <c r="J32" s="2" t="s">
        <v>12</v>
      </c>
      <c r="K32" s="2" t="s">
        <v>285</v>
      </c>
    </row>
    <row r="33" s="1" customFormat="1" ht="20" customHeight="1" spans="1:11">
      <c r="A33" s="3">
        <v>912216697</v>
      </c>
      <c r="B33" s="3">
        <v>1995218</v>
      </c>
      <c r="C33" s="2" t="s">
        <v>63</v>
      </c>
      <c r="D33" s="2" t="s">
        <v>66</v>
      </c>
      <c r="E33" s="2" t="s">
        <v>281</v>
      </c>
      <c r="F33" s="2" t="s">
        <v>257</v>
      </c>
      <c r="G33" s="2" t="s">
        <v>243</v>
      </c>
      <c r="H33" s="2" t="s">
        <v>59</v>
      </c>
      <c r="I33" s="2" t="s">
        <v>12</v>
      </c>
      <c r="J33" s="2" t="s">
        <v>12</v>
      </c>
      <c r="K33" s="2" t="s">
        <v>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2021-04-09T07:18:12Z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896513A437944F3A90665DD52553D540</vt:lpwstr>
  </property>
</Properties>
</file>