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<sst xmlns="http://schemas.openxmlformats.org/spreadsheetml/2006/main" count="311" uniqueCount="117">
  <si>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</si>
  <si>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</si>
  <si>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</si>
  <si>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</si>
  <si>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</si>
  <si>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</si>
  <si>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</si>
  <si>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</si>
  <si>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</si>
  <si>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</si>
  <si>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</si>
  <si>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</si>
  <si>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</si>
  <si>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</si>
  <si>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</si>
  <si>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</si>
  <si>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</si>
  <si>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</si>
  <si>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</si>
  <si>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</si>
  <si>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</si>
  <si>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</si>
  <si>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</si>
  <si>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</si>
  <si>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</si>
  <si>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</si>
  <si>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[上海]上海镛舍酒店(67670413)</t>
  </si>
  <si>
    <t>55平公寓&lt;双人入住&gt;(连住3晚及以上)&lt;双早&gt;&lt;大床&gt;</t>
  </si>
  <si>
    <t>CNY</t>
  </si>
  <si>
    <t>罗巍</t>
  </si>
  <si>
    <t>CA13744210413CNY</t>
  </si>
  <si>
    <t>未提现</t>
  </si>
  <si>
    <t>携程开票</t>
  </si>
  <si>
    <t>[梅州]梅州麓湖山酒店(62503407)</t>
  </si>
  <si>
    <t>公寓标准大床房&lt;双人入住&gt;&lt;今日特价 &gt;&lt;双早&gt;</t>
  </si>
  <si>
    <t>李跃新</t>
  </si>
  <si>
    <t>[上海]上海半岛酒店(65670331)</t>
  </si>
  <si>
    <t>豪华园景房&lt;双人入住&gt;&lt;双早&gt;&lt;大床&gt;</t>
  </si>
  <si>
    <t>王昱</t>
  </si>
  <si>
    <t>廖文祺</t>
  </si>
  <si>
    <t>主楼标准双床房&lt;双人入住&gt;&lt;今日特价 &gt;&lt;双早&gt;</t>
  </si>
  <si>
    <t>杨莉</t>
  </si>
  <si>
    <t>豪华大床房&lt;特惠价&gt;&lt;双人入住&gt;&lt;双早&gt;</t>
  </si>
  <si>
    <t>吴涛</t>
  </si>
  <si>
    <t>[贵阳]贵阳溪山里酒店(64874007)</t>
  </si>
  <si>
    <t>高级双床房&lt;双人入住&gt;&lt;内宾&gt;&lt;无早&gt;&lt; DLTZ &gt;</t>
  </si>
  <si>
    <t>唐玉兰</t>
  </si>
  <si>
    <t>高级大床房&lt;双人入住&gt;&lt;内宾&gt;&lt;无早&gt;&lt; DLTZ &gt;</t>
  </si>
  <si>
    <t>陈瑞欣</t>
  </si>
  <si>
    <t>[广州]广州奥华国际酒店公寓奥园广场店(70951960)</t>
  </si>
  <si>
    <t>豪华大床房&lt;双人入住&gt;&lt;无早&gt;&lt;今日特价 &gt;</t>
  </si>
  <si>
    <t>袁宇</t>
  </si>
  <si>
    <t>肇瑾</t>
  </si>
  <si>
    <t>张艳平</t>
  </si>
  <si>
    <t>黄晞翔</t>
  </si>
  <si>
    <t>宫寿文</t>
  </si>
  <si>
    <t>罗幔</t>
  </si>
  <si>
    <t>[安顺]安顺豪生温泉度假酒店(71662034)</t>
  </si>
  <si>
    <t>高级大床房&lt;双人入住&gt;&lt;内宾&gt;&lt;双早&gt;&lt; DLTZ &gt;</t>
  </si>
  <si>
    <t>林茂</t>
  </si>
  <si>
    <t>好莱坞双床房&lt;双人入住&gt;&lt;内宾&gt;&lt;双早&gt;&lt; DLTZ &gt;</t>
  </si>
  <si>
    <t>[大理市]大理海湾国际酒店(70914791)</t>
  </si>
  <si>
    <t>海景商务大床房&lt;双人入住&gt;&lt;特惠专享&gt;&lt;双早&gt;&lt;大床&gt;</t>
  </si>
  <si>
    <t>杨亚霖</t>
  </si>
  <si>
    <t>廖贵生</t>
  </si>
  <si>
    <t>，</t>
  </si>
  <si>
    <t>202103280846590020</t>
  </si>
  <si>
    <t>202103280855080020</t>
  </si>
  <si>
    <t>202103281716140001</t>
  </si>
  <si>
    <t>202103281957460001</t>
  </si>
  <si>
    <t>202103282101520001</t>
  </si>
  <si>
    <t>202103282102250001</t>
  </si>
  <si>
    <t>202103282211230001</t>
  </si>
  <si>
    <t>A210413104811481 HOP：10662.25元</t>
  </si>
  <si>
    <t>i210413103840 房集：2369元</t>
  </si>
  <si>
    <t>总计：13031.25元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</si>
  <si>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</si>
  <si>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</si>
  <si>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</si>
  <si>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</si>
  <si>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</si>
  <si>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</si>
  <si>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</si>
  <si>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</si>
  <si>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</si>
  <si>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大理海湾国际酒店</t>
  </si>
  <si>
    <t>2021-03-28</t>
  </si>
  <si>
    <t>2021-03-29</t>
  </si>
  <si>
    <t>RMB</t>
  </si>
  <si>
    <t>620.00</t>
  </si>
  <si>
    <t>95010</t>
  </si>
  <si>
    <t>2021/3/28 21:05:18</t>
  </si>
  <si>
    <t>梅州麓湖山酒店</t>
  </si>
  <si>
    <t>321.10</t>
  </si>
  <si>
    <t/>
  </si>
  <si>
    <t>2021/3/28 18:16:59</t>
  </si>
  <si>
    <t>287.30</t>
  </si>
  <si>
    <t>2021/3/28 18:12:29</t>
  </si>
  <si>
    <t>254.20</t>
  </si>
  <si>
    <t>2021/3/28 18:08:28</t>
  </si>
  <si>
    <t>广州奥华国际酒店公寓奥园广场店</t>
  </si>
  <si>
    <t>195.00</t>
  </si>
  <si>
    <t>2021/3/28 14:29:47</t>
  </si>
  <si>
    <t>2021/3/27 22:06:08</t>
  </si>
  <si>
    <t>378.00</t>
  </si>
  <si>
    <t>2021/3/27 22:04:04</t>
  </si>
  <si>
    <t>283.10</t>
  </si>
  <si>
    <t>2021/3/27 19:55:56</t>
  </si>
  <si>
    <t>上海半岛酒店</t>
  </si>
  <si>
    <t>2110.00</t>
  </si>
  <si>
    <t>2021/3/26 13:43:58</t>
  </si>
  <si>
    <t>259.35</t>
  </si>
  <si>
    <t>2021/3/25 14:53:50</t>
  </si>
  <si>
    <t>上海镛舍酒店</t>
  </si>
  <si>
    <t>2021-03-26</t>
  </si>
  <si>
    <t>5700.00</t>
  </si>
  <si>
    <t>2021/3/23 22:29:37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</si>
</sst>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19" fillId="20" borderId="4" applyNumberFormat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2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14683329473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44281</v>
      </c>
      <c r="G2" s="5">
        <v>44284</v>
      </c>
      <c r="H2" s="4">
        <v>1</v>
      </c>
      <c r="I2" s="4">
        <v>3</v>
      </c>
      <c r="J2" s="4">
        <v>3</v>
      </c>
      <c r="K2" s="4" t="s">
        <v>28</v>
      </c>
      <c r="L2" s="4">
        <v>5700</v>
      </c>
      <c r="M2" s="4">
        <v>5700</v>
      </c>
      <c r="N2" s="4" t="s">
        <v>29</v>
      </c>
      <c r="O2" s="4" t="s">
        <v>30</v>
      </c>
      <c r="P2" s="4" t="s">
        <v>31</v>
      </c>
      <c r="Q2" s="4">
        <v>0</v>
      </c>
      <c r="R2" s="7">
        <v>44278</v>
      </c>
      <c r="S2" s="5">
        <v>44299</v>
      </c>
      <c r="T2" s="4" t="s">
        <v>32</v>
      </c>
      <c r="U2" s="4">
        <v>5700</v>
      </c>
      <c r="V2" s="4">
        <v>0</v>
      </c>
      <c r="W2" s="4">
        <v>0</v>
      </c>
      <c r="X2" s="4">
        <v>2032230</v>
      </c>
    </row>
    <row r="3" s="4" customFormat="1" spans="1:23">
      <c r="A3" s="4">
        <v>14695684022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44283</v>
      </c>
      <c r="G3" s="5">
        <v>44284</v>
      </c>
      <c r="H3" s="4">
        <v>1</v>
      </c>
      <c r="I3" s="4">
        <v>1</v>
      </c>
      <c r="J3" s="4">
        <v>1</v>
      </c>
      <c r="K3" s="4" t="s">
        <v>28</v>
      </c>
      <c r="L3" s="4">
        <v>259.35</v>
      </c>
      <c r="M3" s="4">
        <v>259.35</v>
      </c>
      <c r="N3" s="4" t="s">
        <v>35</v>
      </c>
      <c r="O3" s="4" t="s">
        <v>30</v>
      </c>
      <c r="P3" s="4" t="s">
        <v>31</v>
      </c>
      <c r="Q3" s="4">
        <v>0</v>
      </c>
      <c r="R3" s="7">
        <v>44280</v>
      </c>
      <c r="S3" s="5">
        <v>44299</v>
      </c>
      <c r="T3" s="4" t="s">
        <v>32</v>
      </c>
      <c r="U3" s="4">
        <v>259.35</v>
      </c>
      <c r="V3" s="4">
        <v>0</v>
      </c>
      <c r="W3" s="4">
        <v>0</v>
      </c>
    </row>
    <row r="4" s="4" customFormat="1" spans="1:24">
      <c r="A4" s="4">
        <v>14703159179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44283</v>
      </c>
      <c r="G4" s="5">
        <v>44284</v>
      </c>
      <c r="H4" s="4">
        <v>1</v>
      </c>
      <c r="I4" s="4">
        <v>1</v>
      </c>
      <c r="J4" s="4">
        <v>1</v>
      </c>
      <c r="K4" s="4" t="s">
        <v>28</v>
      </c>
      <c r="L4" s="4">
        <v>2110</v>
      </c>
      <c r="M4" s="4">
        <v>2110</v>
      </c>
      <c r="N4" s="4" t="s">
        <v>38</v>
      </c>
      <c r="O4" s="4" t="s">
        <v>30</v>
      </c>
      <c r="P4" s="4" t="s">
        <v>31</v>
      </c>
      <c r="Q4" s="4">
        <v>0</v>
      </c>
      <c r="R4" s="7">
        <v>44281</v>
      </c>
      <c r="S4" s="5">
        <v>44299</v>
      </c>
      <c r="T4" s="4" t="s">
        <v>32</v>
      </c>
      <c r="U4" s="4">
        <v>2110</v>
      </c>
      <c r="V4" s="4">
        <v>0</v>
      </c>
      <c r="W4" s="4">
        <v>0</v>
      </c>
      <c r="X4" s="4">
        <v>2035638</v>
      </c>
    </row>
    <row r="5" s="4" customFormat="1" spans="1:23">
      <c r="A5" s="4">
        <v>14716193865</v>
      </c>
      <c r="B5" s="4" t="s">
        <v>24</v>
      </c>
      <c r="C5" s="4" t="s">
        <v>25</v>
      </c>
      <c r="D5" s="4" t="s">
        <v>33</v>
      </c>
      <c r="E5" s="4" t="s">
        <v>34</v>
      </c>
      <c r="F5" s="5">
        <v>44283</v>
      </c>
      <c r="G5" s="5">
        <v>44284</v>
      </c>
      <c r="H5" s="4">
        <v>1</v>
      </c>
      <c r="I5" s="4">
        <v>1</v>
      </c>
      <c r="J5" s="4">
        <v>1</v>
      </c>
      <c r="K5" s="4" t="s">
        <v>28</v>
      </c>
      <c r="L5" s="4">
        <v>283.1</v>
      </c>
      <c r="M5" s="4">
        <v>283.1</v>
      </c>
      <c r="N5" s="4" t="s">
        <v>39</v>
      </c>
      <c r="O5" s="4" t="s">
        <v>30</v>
      </c>
      <c r="P5" s="4" t="s">
        <v>31</v>
      </c>
      <c r="Q5" s="4">
        <v>0</v>
      </c>
      <c r="R5" s="7">
        <v>44282</v>
      </c>
      <c r="S5" s="5">
        <v>44299</v>
      </c>
      <c r="T5" s="4" t="s">
        <v>32</v>
      </c>
      <c r="U5" s="4">
        <v>283.1</v>
      </c>
      <c r="V5" s="4">
        <v>0</v>
      </c>
      <c r="W5" s="4">
        <v>0</v>
      </c>
    </row>
    <row r="6" s="4" customFormat="1" spans="1:23">
      <c r="A6" s="4">
        <v>14717059989</v>
      </c>
      <c r="B6" s="4" t="s">
        <v>24</v>
      </c>
      <c r="C6" s="4" t="s">
        <v>25</v>
      </c>
      <c r="D6" s="4" t="s">
        <v>33</v>
      </c>
      <c r="E6" s="4" t="s">
        <v>40</v>
      </c>
      <c r="F6" s="5">
        <v>44283</v>
      </c>
      <c r="G6" s="5">
        <v>44284</v>
      </c>
      <c r="H6" s="4">
        <v>1</v>
      </c>
      <c r="I6" s="4">
        <v>1</v>
      </c>
      <c r="J6" s="4">
        <v>1</v>
      </c>
      <c r="K6" s="4" t="s">
        <v>28</v>
      </c>
      <c r="L6" s="4">
        <v>254.2</v>
      </c>
      <c r="M6" s="4">
        <v>254.2</v>
      </c>
      <c r="N6" s="4" t="s">
        <v>41</v>
      </c>
      <c r="O6" s="4" t="s">
        <v>30</v>
      </c>
      <c r="P6" s="4" t="s">
        <v>31</v>
      </c>
      <c r="Q6" s="4">
        <v>0</v>
      </c>
      <c r="R6" s="7">
        <v>44282</v>
      </c>
      <c r="S6" s="5">
        <v>44299</v>
      </c>
      <c r="T6" s="4" t="s">
        <v>32</v>
      </c>
      <c r="U6" s="4">
        <v>254.2</v>
      </c>
      <c r="V6" s="4">
        <v>0</v>
      </c>
      <c r="W6" s="4">
        <v>0</v>
      </c>
    </row>
    <row r="7" s="4" customFormat="1" spans="1:23">
      <c r="A7" s="4">
        <v>14717028731</v>
      </c>
      <c r="B7" s="4" t="s">
        <v>24</v>
      </c>
      <c r="C7" s="4" t="s">
        <v>25</v>
      </c>
      <c r="D7" s="4" t="s">
        <v>33</v>
      </c>
      <c r="E7" s="4" t="s">
        <v>42</v>
      </c>
      <c r="F7" s="5">
        <v>44283</v>
      </c>
      <c r="G7" s="5">
        <v>44284</v>
      </c>
      <c r="H7" s="4">
        <v>1</v>
      </c>
      <c r="I7" s="4">
        <v>1</v>
      </c>
      <c r="J7" s="4">
        <v>1</v>
      </c>
      <c r="K7" s="4" t="s">
        <v>28</v>
      </c>
      <c r="L7" s="4">
        <v>378</v>
      </c>
      <c r="M7" s="4">
        <v>378</v>
      </c>
      <c r="N7" s="4" t="s">
        <v>43</v>
      </c>
      <c r="O7" s="4" t="s">
        <v>30</v>
      </c>
      <c r="P7" s="4" t="s">
        <v>31</v>
      </c>
      <c r="Q7" s="4">
        <v>0</v>
      </c>
      <c r="R7" s="7">
        <v>44282</v>
      </c>
      <c r="S7" s="5">
        <v>44299</v>
      </c>
      <c r="T7" s="4" t="s">
        <v>32</v>
      </c>
      <c r="U7" s="4">
        <v>378</v>
      </c>
      <c r="V7" s="4">
        <v>0</v>
      </c>
      <c r="W7" s="4">
        <v>0</v>
      </c>
    </row>
    <row r="8" s="4" customFormat="1" spans="1:23">
      <c r="A8" s="4">
        <v>14720365064</v>
      </c>
      <c r="B8" s="4" t="s">
        <v>24</v>
      </c>
      <c r="C8" s="4" t="s">
        <v>25</v>
      </c>
      <c r="D8" s="4" t="s">
        <v>44</v>
      </c>
      <c r="E8" s="4" t="s">
        <v>45</v>
      </c>
      <c r="F8" s="5">
        <v>44283</v>
      </c>
      <c r="G8" s="5">
        <v>44284</v>
      </c>
      <c r="H8" s="4">
        <v>1</v>
      </c>
      <c r="I8" s="4">
        <v>1</v>
      </c>
      <c r="J8" s="4">
        <v>1</v>
      </c>
      <c r="K8" s="4" t="s">
        <v>28</v>
      </c>
      <c r="L8" s="4">
        <v>340</v>
      </c>
      <c r="M8" s="4">
        <v>340</v>
      </c>
      <c r="N8" s="4" t="s">
        <v>46</v>
      </c>
      <c r="O8" s="4" t="s">
        <v>30</v>
      </c>
      <c r="P8" s="4" t="s">
        <v>31</v>
      </c>
      <c r="Q8" s="4">
        <v>0</v>
      </c>
      <c r="R8" s="7">
        <v>44283</v>
      </c>
      <c r="S8" s="5">
        <v>44299</v>
      </c>
      <c r="T8" s="4" t="s">
        <v>32</v>
      </c>
      <c r="U8" s="4">
        <v>340</v>
      </c>
      <c r="V8" s="4">
        <v>0</v>
      </c>
      <c r="W8" s="4">
        <v>0</v>
      </c>
    </row>
    <row r="9" s="4" customFormat="1" spans="1:23">
      <c r="A9" s="4">
        <v>14720398031</v>
      </c>
      <c r="B9" s="4" t="s">
        <v>24</v>
      </c>
      <c r="C9" s="4" t="s">
        <v>25</v>
      </c>
      <c r="D9" s="4" t="s">
        <v>44</v>
      </c>
      <c r="E9" s="4" t="s">
        <v>47</v>
      </c>
      <c r="F9" s="5">
        <v>44283</v>
      </c>
      <c r="G9" s="5">
        <v>44284</v>
      </c>
      <c r="H9" s="4">
        <v>1</v>
      </c>
      <c r="I9" s="4">
        <v>1</v>
      </c>
      <c r="J9" s="4">
        <v>1</v>
      </c>
      <c r="K9" s="4" t="s">
        <v>28</v>
      </c>
      <c r="L9" s="4">
        <v>360</v>
      </c>
      <c r="M9" s="4">
        <v>360</v>
      </c>
      <c r="N9" s="4" t="s">
        <v>48</v>
      </c>
      <c r="O9" s="4" t="s">
        <v>30</v>
      </c>
      <c r="P9" s="4" t="s">
        <v>31</v>
      </c>
      <c r="Q9" s="4">
        <v>0</v>
      </c>
      <c r="R9" s="7">
        <v>44283</v>
      </c>
      <c r="S9" s="5">
        <v>44299</v>
      </c>
      <c r="T9" s="4" t="s">
        <v>32</v>
      </c>
      <c r="U9" s="4">
        <v>360</v>
      </c>
      <c r="V9" s="4">
        <v>0</v>
      </c>
      <c r="W9" s="4">
        <v>0</v>
      </c>
    </row>
    <row r="10" s="4" customFormat="1" spans="1:23">
      <c r="A10" s="4">
        <v>14721743933</v>
      </c>
      <c r="B10" s="4" t="s">
        <v>24</v>
      </c>
      <c r="C10" s="4" t="s">
        <v>25</v>
      </c>
      <c r="D10" s="4" t="s">
        <v>49</v>
      </c>
      <c r="E10" s="4" t="s">
        <v>50</v>
      </c>
      <c r="F10" s="5">
        <v>44283</v>
      </c>
      <c r="G10" s="5">
        <v>44284</v>
      </c>
      <c r="H10" s="4">
        <v>1</v>
      </c>
      <c r="I10" s="4">
        <v>1</v>
      </c>
      <c r="J10" s="4">
        <v>1</v>
      </c>
      <c r="K10" s="4" t="s">
        <v>28</v>
      </c>
      <c r="L10" s="4">
        <v>195</v>
      </c>
      <c r="M10" s="4">
        <v>195</v>
      </c>
      <c r="N10" s="4" t="s">
        <v>51</v>
      </c>
      <c r="O10" s="4" t="s">
        <v>30</v>
      </c>
      <c r="P10" s="4" t="s">
        <v>31</v>
      </c>
      <c r="Q10" s="4">
        <v>0</v>
      </c>
      <c r="R10" s="7">
        <v>44283</v>
      </c>
      <c r="S10" s="5">
        <v>44299</v>
      </c>
      <c r="T10" s="4" t="s">
        <v>32</v>
      </c>
      <c r="U10" s="4">
        <v>195</v>
      </c>
      <c r="V10" s="4">
        <v>0</v>
      </c>
      <c r="W10" s="4">
        <v>0</v>
      </c>
    </row>
    <row r="11" s="4" customFormat="1" spans="1:23">
      <c r="A11" s="4">
        <v>14724489461</v>
      </c>
      <c r="B11" s="4" t="s">
        <v>24</v>
      </c>
      <c r="C11" s="4" t="s">
        <v>25</v>
      </c>
      <c r="D11" s="4" t="s">
        <v>44</v>
      </c>
      <c r="E11" s="4" t="s">
        <v>47</v>
      </c>
      <c r="F11" s="5">
        <v>44283</v>
      </c>
      <c r="G11" s="5">
        <v>44284</v>
      </c>
      <c r="H11" s="4">
        <v>1</v>
      </c>
      <c r="I11" s="4">
        <v>1</v>
      </c>
      <c r="J11" s="4">
        <v>1</v>
      </c>
      <c r="K11" s="4" t="s">
        <v>28</v>
      </c>
      <c r="L11" s="4">
        <v>360</v>
      </c>
      <c r="M11" s="4">
        <v>360</v>
      </c>
      <c r="N11" s="4" t="s">
        <v>52</v>
      </c>
      <c r="O11" s="4" t="s">
        <v>30</v>
      </c>
      <c r="P11" s="4" t="s">
        <v>31</v>
      </c>
      <c r="Q11" s="4">
        <v>0</v>
      </c>
      <c r="R11" s="7">
        <v>44283</v>
      </c>
      <c r="S11" s="5">
        <v>44299</v>
      </c>
      <c r="T11" s="4" t="s">
        <v>32</v>
      </c>
      <c r="U11" s="4">
        <v>360</v>
      </c>
      <c r="V11" s="4">
        <v>0</v>
      </c>
      <c r="W11" s="4">
        <v>0</v>
      </c>
    </row>
    <row r="12" s="4" customFormat="1" spans="1:23">
      <c r="A12" s="4">
        <v>14724791599</v>
      </c>
      <c r="B12" s="4" t="s">
        <v>24</v>
      </c>
      <c r="C12" s="4" t="s">
        <v>25</v>
      </c>
      <c r="D12" s="4" t="s">
        <v>33</v>
      </c>
      <c r="E12" s="4" t="s">
        <v>40</v>
      </c>
      <c r="F12" s="5">
        <v>44283</v>
      </c>
      <c r="G12" s="5">
        <v>44284</v>
      </c>
      <c r="H12" s="4">
        <v>1</v>
      </c>
      <c r="I12" s="4">
        <v>1</v>
      </c>
      <c r="J12" s="4">
        <v>1</v>
      </c>
      <c r="K12" s="4" t="s">
        <v>28</v>
      </c>
      <c r="L12" s="4">
        <v>321.1</v>
      </c>
      <c r="M12" s="4">
        <v>321.1</v>
      </c>
      <c r="N12" s="4" t="s">
        <v>53</v>
      </c>
      <c r="O12" s="4" t="s">
        <v>30</v>
      </c>
      <c r="P12" s="4" t="s">
        <v>31</v>
      </c>
      <c r="Q12" s="4">
        <v>0</v>
      </c>
      <c r="R12" s="7">
        <v>44283</v>
      </c>
      <c r="S12" s="5">
        <v>44299</v>
      </c>
      <c r="T12" s="4" t="s">
        <v>32</v>
      </c>
      <c r="U12" s="4">
        <v>321.1</v>
      </c>
      <c r="V12" s="4">
        <v>0</v>
      </c>
      <c r="W12" s="4">
        <v>0</v>
      </c>
    </row>
    <row r="13" s="4" customFormat="1" spans="1:23">
      <c r="A13" s="4">
        <v>14724784345</v>
      </c>
      <c r="B13" s="4" t="s">
        <v>24</v>
      </c>
      <c r="C13" s="4" t="s">
        <v>25</v>
      </c>
      <c r="D13" s="4" t="s">
        <v>33</v>
      </c>
      <c r="E13" s="4" t="s">
        <v>40</v>
      </c>
      <c r="F13" s="5">
        <v>44283</v>
      </c>
      <c r="G13" s="5">
        <v>44284</v>
      </c>
      <c r="H13" s="4">
        <v>1</v>
      </c>
      <c r="I13" s="4">
        <v>1</v>
      </c>
      <c r="J13" s="4">
        <v>1</v>
      </c>
      <c r="K13" s="4" t="s">
        <v>28</v>
      </c>
      <c r="L13" s="4">
        <v>287.3</v>
      </c>
      <c r="M13" s="4">
        <v>287.3</v>
      </c>
      <c r="N13" s="4" t="s">
        <v>54</v>
      </c>
      <c r="O13" s="4" t="s">
        <v>30</v>
      </c>
      <c r="P13" s="4" t="s">
        <v>31</v>
      </c>
      <c r="Q13" s="4">
        <v>0</v>
      </c>
      <c r="R13" s="7">
        <v>44283</v>
      </c>
      <c r="S13" s="5">
        <v>44299</v>
      </c>
      <c r="T13" s="4" t="s">
        <v>32</v>
      </c>
      <c r="U13" s="4">
        <v>287.3</v>
      </c>
      <c r="V13" s="4">
        <v>0</v>
      </c>
      <c r="W13" s="4">
        <v>0</v>
      </c>
    </row>
    <row r="14" s="4" customFormat="1" spans="1:23">
      <c r="A14" s="4">
        <v>14724764253</v>
      </c>
      <c r="B14" s="4" t="s">
        <v>24</v>
      </c>
      <c r="C14" s="4" t="s">
        <v>25</v>
      </c>
      <c r="D14" s="4" t="s">
        <v>33</v>
      </c>
      <c r="E14" s="4" t="s">
        <v>40</v>
      </c>
      <c r="F14" s="5">
        <v>44283</v>
      </c>
      <c r="G14" s="5">
        <v>44284</v>
      </c>
      <c r="H14" s="4">
        <v>1</v>
      </c>
      <c r="I14" s="4">
        <v>1</v>
      </c>
      <c r="J14" s="4">
        <v>1</v>
      </c>
      <c r="K14" s="4" t="s">
        <v>28</v>
      </c>
      <c r="L14" s="4">
        <v>254.2</v>
      </c>
      <c r="M14" s="4">
        <v>254.2</v>
      </c>
      <c r="N14" s="4" t="s">
        <v>55</v>
      </c>
      <c r="O14" s="4" t="s">
        <v>30</v>
      </c>
      <c r="P14" s="4" t="s">
        <v>31</v>
      </c>
      <c r="Q14" s="4">
        <v>0</v>
      </c>
      <c r="R14" s="7">
        <v>44283</v>
      </c>
      <c r="S14" s="5">
        <v>44299</v>
      </c>
      <c r="T14" s="4" t="s">
        <v>32</v>
      </c>
      <c r="U14" s="4">
        <v>254.2</v>
      </c>
      <c r="V14" s="4">
        <v>0</v>
      </c>
      <c r="W14" s="4">
        <v>0</v>
      </c>
    </row>
    <row r="15" s="4" customFormat="1" spans="1:23">
      <c r="A15" s="4">
        <v>14725229093</v>
      </c>
      <c r="B15" s="4" t="s">
        <v>24</v>
      </c>
      <c r="C15" s="4" t="s">
        <v>25</v>
      </c>
      <c r="D15" s="4" t="s">
        <v>44</v>
      </c>
      <c r="E15" s="4" t="s">
        <v>47</v>
      </c>
      <c r="F15" s="5">
        <v>44283</v>
      </c>
      <c r="G15" s="5">
        <v>44284</v>
      </c>
      <c r="H15" s="4">
        <v>1</v>
      </c>
      <c r="I15" s="4">
        <v>1</v>
      </c>
      <c r="J15" s="4">
        <v>1</v>
      </c>
      <c r="K15" s="4" t="s">
        <v>28</v>
      </c>
      <c r="L15" s="4">
        <v>360</v>
      </c>
      <c r="M15" s="4">
        <v>360</v>
      </c>
      <c r="N15" s="4" t="s">
        <v>56</v>
      </c>
      <c r="O15" s="4" t="s">
        <v>30</v>
      </c>
      <c r="P15" s="4" t="s">
        <v>31</v>
      </c>
      <c r="Q15" s="4">
        <v>0</v>
      </c>
      <c r="R15" s="7">
        <v>44283</v>
      </c>
      <c r="S15" s="5">
        <v>44299</v>
      </c>
      <c r="T15" s="4" t="s">
        <v>32</v>
      </c>
      <c r="U15" s="4">
        <v>360</v>
      </c>
      <c r="V15" s="4">
        <v>0</v>
      </c>
      <c r="W15" s="4">
        <v>0</v>
      </c>
    </row>
    <row r="16" s="4" customFormat="1" spans="1:23">
      <c r="A16" s="4">
        <v>14725541069</v>
      </c>
      <c r="B16" s="4" t="s">
        <v>24</v>
      </c>
      <c r="C16" s="4" t="s">
        <v>25</v>
      </c>
      <c r="D16" s="4" t="s">
        <v>57</v>
      </c>
      <c r="E16" s="4" t="s">
        <v>58</v>
      </c>
      <c r="F16" s="5">
        <v>44283</v>
      </c>
      <c r="G16" s="5">
        <v>44284</v>
      </c>
      <c r="H16" s="4">
        <v>1</v>
      </c>
      <c r="I16" s="4">
        <v>1</v>
      </c>
      <c r="J16" s="4">
        <v>1</v>
      </c>
      <c r="K16" s="4" t="s">
        <v>28</v>
      </c>
      <c r="L16" s="4">
        <v>326</v>
      </c>
      <c r="M16" s="4">
        <v>326</v>
      </c>
      <c r="N16" s="4" t="s">
        <v>59</v>
      </c>
      <c r="O16" s="4" t="s">
        <v>30</v>
      </c>
      <c r="P16" s="4" t="s">
        <v>31</v>
      </c>
      <c r="Q16" s="4">
        <v>0</v>
      </c>
      <c r="R16" s="7">
        <v>44283</v>
      </c>
      <c r="S16" s="5">
        <v>44299</v>
      </c>
      <c r="T16" s="4" t="s">
        <v>32</v>
      </c>
      <c r="U16" s="4">
        <v>326</v>
      </c>
      <c r="V16" s="4">
        <v>0</v>
      </c>
      <c r="W16" s="4">
        <v>0</v>
      </c>
    </row>
    <row r="17" s="4" customFormat="1" spans="1:23">
      <c r="A17" s="4">
        <v>14725548914</v>
      </c>
      <c r="B17" s="4" t="s">
        <v>24</v>
      </c>
      <c r="C17" s="4" t="s">
        <v>25</v>
      </c>
      <c r="D17" s="4" t="s">
        <v>57</v>
      </c>
      <c r="E17" s="4" t="s">
        <v>60</v>
      </c>
      <c r="F17" s="5">
        <v>44283</v>
      </c>
      <c r="G17" s="5">
        <v>44284</v>
      </c>
      <c r="H17" s="4">
        <v>1</v>
      </c>
      <c r="I17" s="4">
        <v>1</v>
      </c>
      <c r="J17" s="4">
        <v>1</v>
      </c>
      <c r="K17" s="4" t="s">
        <v>28</v>
      </c>
      <c r="L17" s="4">
        <v>297</v>
      </c>
      <c r="M17" s="4">
        <v>297</v>
      </c>
      <c r="N17" s="4" t="s">
        <v>59</v>
      </c>
      <c r="O17" s="4" t="s">
        <v>30</v>
      </c>
      <c r="P17" s="4" t="s">
        <v>31</v>
      </c>
      <c r="Q17" s="4">
        <v>0</v>
      </c>
      <c r="R17" s="7">
        <v>44283</v>
      </c>
      <c r="S17" s="5">
        <v>44299</v>
      </c>
      <c r="T17" s="4" t="s">
        <v>32</v>
      </c>
      <c r="U17" s="4">
        <v>297</v>
      </c>
      <c r="V17" s="4">
        <v>0</v>
      </c>
      <c r="W17" s="4">
        <v>0</v>
      </c>
    </row>
    <row r="18" s="4" customFormat="1" spans="1:24">
      <c r="A18" s="4">
        <v>14725573059</v>
      </c>
      <c r="B18" s="4" t="s">
        <v>24</v>
      </c>
      <c r="C18" s="4" t="s">
        <v>25</v>
      </c>
      <c r="D18" s="4" t="s">
        <v>61</v>
      </c>
      <c r="E18" s="4" t="s">
        <v>62</v>
      </c>
      <c r="F18" s="5">
        <v>44283</v>
      </c>
      <c r="G18" s="5">
        <v>44284</v>
      </c>
      <c r="H18" s="4">
        <v>1</v>
      </c>
      <c r="I18" s="4">
        <v>1</v>
      </c>
      <c r="J18" s="4">
        <v>1</v>
      </c>
      <c r="K18" s="4" t="s">
        <v>28</v>
      </c>
      <c r="L18" s="4">
        <v>620</v>
      </c>
      <c r="M18" s="4">
        <v>620</v>
      </c>
      <c r="N18" s="4" t="s">
        <v>63</v>
      </c>
      <c r="O18" s="4" t="s">
        <v>30</v>
      </c>
      <c r="P18" s="4" t="s">
        <v>31</v>
      </c>
      <c r="Q18" s="4">
        <v>0</v>
      </c>
      <c r="R18" s="7">
        <v>44283</v>
      </c>
      <c r="S18" s="5">
        <v>44299</v>
      </c>
      <c r="T18" s="4" t="s">
        <v>32</v>
      </c>
      <c r="U18" s="4">
        <v>620</v>
      </c>
      <c r="V18" s="4">
        <v>0</v>
      </c>
      <c r="W18" s="4">
        <v>0</v>
      </c>
      <c r="X18" s="4">
        <v>2038573</v>
      </c>
    </row>
    <row r="19" s="4" customFormat="1" spans="1:23">
      <c r="A19" s="4">
        <v>14725901600</v>
      </c>
      <c r="B19" s="4" t="s">
        <v>24</v>
      </c>
      <c r="C19" s="4" t="s">
        <v>25</v>
      </c>
      <c r="D19" s="4" t="s">
        <v>57</v>
      </c>
      <c r="E19" s="4" t="s">
        <v>58</v>
      </c>
      <c r="F19" s="5">
        <v>44283</v>
      </c>
      <c r="G19" s="5">
        <v>44284</v>
      </c>
      <c r="H19" s="4">
        <v>1</v>
      </c>
      <c r="I19" s="4">
        <v>1</v>
      </c>
      <c r="J19" s="4">
        <v>1</v>
      </c>
      <c r="K19" s="4" t="s">
        <v>28</v>
      </c>
      <c r="L19" s="4">
        <v>326</v>
      </c>
      <c r="M19" s="4">
        <v>326</v>
      </c>
      <c r="N19" s="4" t="s">
        <v>64</v>
      </c>
      <c r="O19" s="4" t="s">
        <v>30</v>
      </c>
      <c r="P19" s="4" t="s">
        <v>31</v>
      </c>
      <c r="Q19" s="4">
        <v>0</v>
      </c>
      <c r="R19" s="7">
        <v>44283</v>
      </c>
      <c r="S19" s="5">
        <v>44299</v>
      </c>
      <c r="T19" s="4" t="s">
        <v>32</v>
      </c>
      <c r="U19" s="4">
        <v>326</v>
      </c>
      <c r="V19" s="4">
        <v>0</v>
      </c>
      <c r="W19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6"/>
  <sheetViews>
    <sheetView tabSelected="1" workbookViewId="0">
      <selection activeCell="E30" sqref="E30"/>
    </sheetView>
  </sheetViews>
  <sheetFormatPr defaultColWidth="9" defaultRowHeight="13.5"/>
  <cols>
    <col min="1" max="1" width="17.5" style="4" customWidth="1"/>
    <col min="2" max="3" width="10.375" style="4"/>
    <col min="4" max="4" width="9.375" style="4"/>
    <col min="5" max="5" width="9" style="4"/>
    <col min="6" max="6" width="19" style="4" customWidth="1"/>
    <col min="7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spans="1:8">
      <c r="A2" s="4">
        <v>14683329473</v>
      </c>
      <c r="B2" s="5">
        <v>44281</v>
      </c>
      <c r="C2" s="5">
        <v>44284</v>
      </c>
      <c r="D2" s="4">
        <v>5700</v>
      </c>
      <c r="E2" s="4" t="str">
        <f>VLOOKUP(A2,HOP!A:H,8,0)</f>
        <v>5700.00</v>
      </c>
      <c r="F2" s="4">
        <f>VLOOKUP(A2,HOP!A:B,2,0)</f>
        <v>2032230</v>
      </c>
      <c r="G2" s="4">
        <f>D2-E2</f>
        <v>0</v>
      </c>
      <c r="H2" s="4" t="str">
        <f>$H$1&amp;F2</f>
        <v>，2032230</v>
      </c>
    </row>
    <row r="3" s="4" customFormat="1" spans="1:8">
      <c r="A3" s="4">
        <v>14695684022</v>
      </c>
      <c r="B3" s="5">
        <v>44283</v>
      </c>
      <c r="C3" s="5">
        <v>44284</v>
      </c>
      <c r="D3" s="4">
        <v>259.35</v>
      </c>
      <c r="E3" s="4" t="str">
        <f>VLOOKUP(A3,HOP!A:H,8,0)</f>
        <v>259.35</v>
      </c>
      <c r="F3" s="4">
        <f>VLOOKUP(A3,HOP!A:B,2,0)</f>
        <v>2034354</v>
      </c>
      <c r="G3" s="4">
        <f t="shared" ref="G3:G19" si="0">D3-E3</f>
        <v>0</v>
      </c>
      <c r="H3" s="4" t="str">
        <f t="shared" ref="H3:H19" si="1">$H$1&amp;F3</f>
        <v>，2034354</v>
      </c>
    </row>
    <row r="4" s="4" customFormat="1" spans="1:8">
      <c r="A4" s="4">
        <v>14703159179</v>
      </c>
      <c r="B4" s="5">
        <v>44283</v>
      </c>
      <c r="C4" s="5">
        <v>44284</v>
      </c>
      <c r="D4" s="4">
        <v>2110</v>
      </c>
      <c r="E4" s="4" t="str">
        <f>VLOOKUP(A4,HOP!A:H,8,0)</f>
        <v>2110.00</v>
      </c>
      <c r="F4" s="4">
        <f>VLOOKUP(A4,HOP!A:B,2,0)</f>
        <v>2035638</v>
      </c>
      <c r="G4" s="4">
        <f t="shared" si="0"/>
        <v>0</v>
      </c>
      <c r="H4" s="4" t="str">
        <f t="shared" si="1"/>
        <v>，2035638</v>
      </c>
    </row>
    <row r="5" s="4" customFormat="1" spans="1:8">
      <c r="A5" s="4">
        <v>14716193865</v>
      </c>
      <c r="B5" s="5">
        <v>44283</v>
      </c>
      <c r="C5" s="5">
        <v>44284</v>
      </c>
      <c r="D5" s="4">
        <v>283.1</v>
      </c>
      <c r="E5" s="4" t="str">
        <f>VLOOKUP(A5,HOP!A:H,8,0)</f>
        <v>283.10</v>
      </c>
      <c r="F5" s="4">
        <f>VLOOKUP(A5,HOP!A:B,2,0)</f>
        <v>2037247</v>
      </c>
      <c r="G5" s="4">
        <f t="shared" si="0"/>
        <v>0</v>
      </c>
      <c r="H5" s="4" t="str">
        <f t="shared" si="1"/>
        <v>，2037247</v>
      </c>
    </row>
    <row r="6" s="4" customFormat="1" spans="1:8">
      <c r="A6" s="4">
        <v>14717059989</v>
      </c>
      <c r="B6" s="5">
        <v>44283</v>
      </c>
      <c r="C6" s="5">
        <v>44284</v>
      </c>
      <c r="D6" s="4">
        <v>254.2</v>
      </c>
      <c r="E6" s="4" t="str">
        <f>VLOOKUP(A6,HOP!A:H,8,0)</f>
        <v>254.20</v>
      </c>
      <c r="F6" s="4">
        <f>VLOOKUP(A6,HOP!A:B,2,0)</f>
        <v>2037532</v>
      </c>
      <c r="G6" s="4">
        <f t="shared" si="0"/>
        <v>0</v>
      </c>
      <c r="H6" s="4" t="str">
        <f t="shared" si="1"/>
        <v>，2037532</v>
      </c>
    </row>
    <row r="7" s="4" customFormat="1" spans="1:8">
      <c r="A7" s="4">
        <v>14717028731</v>
      </c>
      <c r="B7" s="5">
        <v>44283</v>
      </c>
      <c r="C7" s="5">
        <v>44284</v>
      </c>
      <c r="D7" s="4">
        <v>378</v>
      </c>
      <c r="E7" s="4" t="str">
        <f>VLOOKUP(A7,HOP!A:H,8,0)</f>
        <v>378.00</v>
      </c>
      <c r="F7" s="4">
        <f>VLOOKUP(A7,HOP!A:B,2,0)</f>
        <v>2037527</v>
      </c>
      <c r="G7" s="4">
        <f t="shared" si="0"/>
        <v>0</v>
      </c>
      <c r="H7" s="4" t="str">
        <f t="shared" si="1"/>
        <v>，2037527</v>
      </c>
    </row>
    <row r="8" s="4" customFormat="1" hidden="1" spans="1:11">
      <c r="A8" s="4">
        <v>14720365064</v>
      </c>
      <c r="B8" s="5">
        <v>44283</v>
      </c>
      <c r="C8" s="5">
        <v>44284</v>
      </c>
      <c r="D8" s="4">
        <v>340</v>
      </c>
      <c r="E8" s="4">
        <v>340</v>
      </c>
      <c r="F8" s="8" t="s">
        <v>66</v>
      </c>
      <c r="G8" s="4">
        <f t="shared" si="0"/>
        <v>0</v>
      </c>
      <c r="H8" s="4" t="str">
        <f t="shared" si="1"/>
        <v>，202103280846590020</v>
      </c>
      <c r="K8" s="4">
        <v>3.28</v>
      </c>
    </row>
    <row r="9" s="4" customFormat="1" hidden="1" spans="1:11">
      <c r="A9" s="4">
        <v>14720398031</v>
      </c>
      <c r="B9" s="5">
        <v>44283</v>
      </c>
      <c r="C9" s="5">
        <v>44284</v>
      </c>
      <c r="D9" s="4">
        <v>360</v>
      </c>
      <c r="E9" s="4">
        <v>360</v>
      </c>
      <c r="F9" s="8" t="s">
        <v>67</v>
      </c>
      <c r="G9" s="4">
        <f t="shared" si="0"/>
        <v>0</v>
      </c>
      <c r="H9" s="4" t="str">
        <f t="shared" si="1"/>
        <v>，202103280855080020</v>
      </c>
      <c r="K9" s="4">
        <v>3.28</v>
      </c>
    </row>
    <row r="10" s="4" customFormat="1" spans="1:8">
      <c r="A10" s="4">
        <v>14721743933</v>
      </c>
      <c r="B10" s="5">
        <v>44283</v>
      </c>
      <c r="C10" s="5">
        <v>44284</v>
      </c>
      <c r="D10" s="4">
        <v>195</v>
      </c>
      <c r="E10" s="4" t="str">
        <f>VLOOKUP(A10,HOP!A:H,8,0)</f>
        <v>195.00</v>
      </c>
      <c r="F10" s="4">
        <f>VLOOKUP(A10,HOP!A:B,2,0)</f>
        <v>2038060</v>
      </c>
      <c r="G10" s="4">
        <f t="shared" si="0"/>
        <v>0</v>
      </c>
      <c r="H10" s="4" t="str">
        <f t="shared" si="1"/>
        <v>，2038060</v>
      </c>
    </row>
    <row r="11" s="4" customFormat="1" hidden="1" spans="1:11">
      <c r="A11" s="4">
        <v>14724489461</v>
      </c>
      <c r="B11" s="5">
        <v>44283</v>
      </c>
      <c r="C11" s="5">
        <v>44284</v>
      </c>
      <c r="D11" s="4">
        <v>360</v>
      </c>
      <c r="E11" s="4">
        <v>360</v>
      </c>
      <c r="F11" s="8" t="s">
        <v>68</v>
      </c>
      <c r="G11" s="4">
        <f t="shared" si="0"/>
        <v>0</v>
      </c>
      <c r="H11" s="4" t="str">
        <f t="shared" si="1"/>
        <v>，202103281716140001</v>
      </c>
      <c r="K11" s="4">
        <v>3.28</v>
      </c>
    </row>
    <row r="12" s="4" customFormat="1" spans="1:8">
      <c r="A12" s="4">
        <v>14724791599</v>
      </c>
      <c r="B12" s="5">
        <v>44283</v>
      </c>
      <c r="C12" s="5">
        <v>44284</v>
      </c>
      <c r="D12" s="4">
        <v>321.1</v>
      </c>
      <c r="E12" s="4" t="str">
        <f>VLOOKUP(A12,HOP!A:H,8,0)</f>
        <v>321.10</v>
      </c>
      <c r="F12" s="4">
        <f>VLOOKUP(A12,HOP!A:B,2,0)</f>
        <v>2038286</v>
      </c>
      <c r="G12" s="4">
        <f t="shared" si="0"/>
        <v>0</v>
      </c>
      <c r="H12" s="4" t="str">
        <f t="shared" si="1"/>
        <v>，2038286</v>
      </c>
    </row>
    <row r="13" s="4" customFormat="1" spans="1:8">
      <c r="A13" s="4">
        <v>14724784345</v>
      </c>
      <c r="B13" s="5">
        <v>44283</v>
      </c>
      <c r="C13" s="5">
        <v>44284</v>
      </c>
      <c r="D13" s="4">
        <v>287.3</v>
      </c>
      <c r="E13" s="4" t="str">
        <f>VLOOKUP(A13,HOP!A:H,8,0)</f>
        <v>287.30</v>
      </c>
      <c r="F13" s="4">
        <f>VLOOKUP(A13,HOP!A:B,2,0)</f>
        <v>2038277</v>
      </c>
      <c r="G13" s="4">
        <f t="shared" si="0"/>
        <v>0</v>
      </c>
      <c r="H13" s="4" t="str">
        <f t="shared" si="1"/>
        <v>，2038277</v>
      </c>
    </row>
    <row r="14" s="4" customFormat="1" spans="1:8">
      <c r="A14" s="4">
        <v>14724764253</v>
      </c>
      <c r="B14" s="5">
        <v>44283</v>
      </c>
      <c r="C14" s="5">
        <v>44284</v>
      </c>
      <c r="D14" s="4">
        <v>254.2</v>
      </c>
      <c r="E14" s="4" t="str">
        <f>VLOOKUP(A14,HOP!A:H,8,0)</f>
        <v>254.20</v>
      </c>
      <c r="F14" s="4">
        <f>VLOOKUP(A14,HOP!A:B,2,0)</f>
        <v>2038274</v>
      </c>
      <c r="G14" s="4">
        <f t="shared" si="0"/>
        <v>0</v>
      </c>
      <c r="H14" s="4" t="str">
        <f t="shared" si="1"/>
        <v>，2038274</v>
      </c>
    </row>
    <row r="15" s="4" customFormat="1" hidden="1" spans="1:11">
      <c r="A15" s="4">
        <v>14725229093</v>
      </c>
      <c r="B15" s="5">
        <v>44283</v>
      </c>
      <c r="C15" s="5">
        <v>44284</v>
      </c>
      <c r="D15" s="4">
        <v>360</v>
      </c>
      <c r="E15" s="4">
        <v>360</v>
      </c>
      <c r="F15" s="8" t="s">
        <v>69</v>
      </c>
      <c r="G15" s="4">
        <f t="shared" si="0"/>
        <v>0</v>
      </c>
      <c r="H15" s="4" t="str">
        <f t="shared" si="1"/>
        <v>，202103281957460001</v>
      </c>
      <c r="K15" s="4">
        <v>3.28</v>
      </c>
    </row>
    <row r="16" s="4" customFormat="1" hidden="1" spans="1:11">
      <c r="A16" s="4">
        <v>14725541069</v>
      </c>
      <c r="B16" s="5">
        <v>44283</v>
      </c>
      <c r="C16" s="5">
        <v>44284</v>
      </c>
      <c r="D16" s="4">
        <v>326</v>
      </c>
      <c r="E16" s="4">
        <v>326</v>
      </c>
      <c r="F16" s="8" t="s">
        <v>70</v>
      </c>
      <c r="G16" s="4">
        <f t="shared" si="0"/>
        <v>0</v>
      </c>
      <c r="H16" s="4" t="str">
        <f t="shared" si="1"/>
        <v>，202103282101520001</v>
      </c>
      <c r="K16" s="4">
        <v>3.28</v>
      </c>
    </row>
    <row r="17" s="4" customFormat="1" hidden="1" spans="1:11">
      <c r="A17" s="4">
        <v>14725548914</v>
      </c>
      <c r="B17" s="5">
        <v>44283</v>
      </c>
      <c r="C17" s="5">
        <v>44284</v>
      </c>
      <c r="D17" s="4">
        <v>297</v>
      </c>
      <c r="E17" s="4">
        <v>297</v>
      </c>
      <c r="F17" s="8" t="s">
        <v>71</v>
      </c>
      <c r="G17" s="4">
        <f t="shared" si="0"/>
        <v>0</v>
      </c>
      <c r="H17" s="4" t="str">
        <f t="shared" si="1"/>
        <v>，202103282102250001</v>
      </c>
      <c r="K17" s="4">
        <v>3.28</v>
      </c>
    </row>
    <row r="18" s="4" customFormat="1" spans="1:8">
      <c r="A18" s="4">
        <v>14725573059</v>
      </c>
      <c r="B18" s="5">
        <v>44283</v>
      </c>
      <c r="C18" s="5">
        <v>44284</v>
      </c>
      <c r="D18" s="4">
        <v>620</v>
      </c>
      <c r="E18" s="4" t="str">
        <f>VLOOKUP(A18,HOP!A:H,8,0)</f>
        <v>620.00</v>
      </c>
      <c r="F18" s="4">
        <f>VLOOKUP(A18,HOP!A:B,2,0)</f>
        <v>2038573</v>
      </c>
      <c r="G18" s="4">
        <f t="shared" si="0"/>
        <v>0</v>
      </c>
      <c r="H18" s="4" t="str">
        <f t="shared" si="1"/>
        <v>，2038573</v>
      </c>
    </row>
    <row r="19" s="4" customFormat="1" hidden="1" spans="1:11">
      <c r="A19" s="4">
        <v>14725901600</v>
      </c>
      <c r="B19" s="5">
        <v>44283</v>
      </c>
      <c r="C19" s="5">
        <v>44284</v>
      </c>
      <c r="D19" s="4">
        <v>326</v>
      </c>
      <c r="E19" s="4">
        <v>326</v>
      </c>
      <c r="F19" s="8" t="s">
        <v>72</v>
      </c>
      <c r="G19" s="4">
        <f t="shared" si="0"/>
        <v>0</v>
      </c>
      <c r="H19" s="4" t="str">
        <f t="shared" si="1"/>
        <v>，202103282211230001</v>
      </c>
      <c r="K19" s="4">
        <v>3.28</v>
      </c>
    </row>
    <row r="21" spans="4:4">
      <c r="D21" s="4">
        <f>SUM(D2:D20)</f>
        <v>13031.25</v>
      </c>
    </row>
    <row r="24" spans="1:1">
      <c r="A24" s="4" t="s">
        <v>73</v>
      </c>
    </row>
    <row r="25" spans="1:1">
      <c r="A25" s="4" t="s">
        <v>74</v>
      </c>
    </row>
    <row r="26" spans="1:1">
      <c r="A26" s="4" t="s">
        <v>75</v>
      </c>
    </row>
  </sheetData>
  <autoFilter ref="A1:XFD26">
    <filterColumn colId="7">
      <filters blank="1">
        <filter val="，2038060"/>
        <filter val="，2032230"/>
        <filter val="，2037532"/>
        <filter val="，2038573"/>
        <filter val="，2038274"/>
        <filter val="，2034354"/>
        <filter val="，2038286"/>
        <filter val="，2038277"/>
        <filter val="，2037247"/>
        <filter val="，2037527"/>
        <filter val="，203563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2" sqref="A2:B12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76</v>
      </c>
      <c r="B1" s="2" t="s">
        <v>77</v>
      </c>
      <c r="C1" s="2" t="s">
        <v>78</v>
      </c>
      <c r="D1" s="2" t="s">
        <v>79</v>
      </c>
      <c r="E1" s="2" t="s">
        <v>5</v>
      </c>
      <c r="F1" s="2" t="s">
        <v>80</v>
      </c>
      <c r="G1" s="2" t="s">
        <v>81</v>
      </c>
      <c r="H1" s="2" t="s">
        <v>82</v>
      </c>
      <c r="I1" s="2" t="s">
        <v>83</v>
      </c>
      <c r="J1" s="2" t="s">
        <v>84</v>
      </c>
      <c r="K1" s="2" t="s">
        <v>17</v>
      </c>
    </row>
    <row r="2" s="1" customFormat="1" ht="20" customHeight="1" spans="1:11">
      <c r="A2" s="3">
        <v>14725573059</v>
      </c>
      <c r="B2" s="3">
        <v>2038573</v>
      </c>
      <c r="C2" s="2" t="s">
        <v>85</v>
      </c>
      <c r="D2" s="2" t="s">
        <v>63</v>
      </c>
      <c r="E2" s="2" t="s">
        <v>86</v>
      </c>
      <c r="F2" s="2" t="s">
        <v>87</v>
      </c>
      <c r="G2" s="2" t="s">
        <v>88</v>
      </c>
      <c r="H2" s="2" t="s">
        <v>89</v>
      </c>
      <c r="I2" s="2" t="s">
        <v>63</v>
      </c>
      <c r="J2" s="2" t="s">
        <v>90</v>
      </c>
      <c r="K2" s="2" t="s">
        <v>91</v>
      </c>
    </row>
    <row r="3" s="1" customFormat="1" ht="20" customHeight="1" spans="1:11">
      <c r="A3" s="3">
        <v>14724791599</v>
      </c>
      <c r="B3" s="3">
        <v>2038286</v>
      </c>
      <c r="C3" s="2" t="s">
        <v>92</v>
      </c>
      <c r="D3" s="2" t="s">
        <v>53</v>
      </c>
      <c r="E3" s="2" t="s">
        <v>86</v>
      </c>
      <c r="F3" s="2" t="s">
        <v>87</v>
      </c>
      <c r="G3" s="2" t="s">
        <v>88</v>
      </c>
      <c r="H3" s="2" t="s">
        <v>93</v>
      </c>
      <c r="I3" s="2" t="s">
        <v>94</v>
      </c>
      <c r="J3" s="2" t="s">
        <v>94</v>
      </c>
      <c r="K3" s="2" t="s">
        <v>95</v>
      </c>
    </row>
    <row r="4" s="1" customFormat="1" ht="20" customHeight="1" spans="1:11">
      <c r="A4" s="3">
        <v>14724784345</v>
      </c>
      <c r="B4" s="3">
        <v>2038277</v>
      </c>
      <c r="C4" s="2" t="s">
        <v>92</v>
      </c>
      <c r="D4" s="2" t="s">
        <v>54</v>
      </c>
      <c r="E4" s="2" t="s">
        <v>86</v>
      </c>
      <c r="F4" s="2" t="s">
        <v>87</v>
      </c>
      <c r="G4" s="2" t="s">
        <v>88</v>
      </c>
      <c r="H4" s="2" t="s">
        <v>96</v>
      </c>
      <c r="I4" s="2" t="s">
        <v>94</v>
      </c>
      <c r="J4" s="2" t="s">
        <v>94</v>
      </c>
      <c r="K4" s="2" t="s">
        <v>97</v>
      </c>
    </row>
    <row r="5" s="1" customFormat="1" ht="20" customHeight="1" spans="1:11">
      <c r="A5" s="3">
        <v>14724764253</v>
      </c>
      <c r="B5" s="3">
        <v>2038274</v>
      </c>
      <c r="C5" s="2" t="s">
        <v>92</v>
      </c>
      <c r="D5" s="2" t="s">
        <v>55</v>
      </c>
      <c r="E5" s="2" t="s">
        <v>86</v>
      </c>
      <c r="F5" s="2" t="s">
        <v>87</v>
      </c>
      <c r="G5" s="2" t="s">
        <v>88</v>
      </c>
      <c r="H5" s="2" t="s">
        <v>98</v>
      </c>
      <c r="I5" s="2" t="s">
        <v>94</v>
      </c>
      <c r="J5" s="2" t="s">
        <v>94</v>
      </c>
      <c r="K5" s="2" t="s">
        <v>99</v>
      </c>
    </row>
    <row r="6" s="1" customFormat="1" ht="20" customHeight="1" spans="1:11">
      <c r="A6" s="3">
        <v>14721743933</v>
      </c>
      <c r="B6" s="3">
        <v>2038060</v>
      </c>
      <c r="C6" s="2" t="s">
        <v>100</v>
      </c>
      <c r="D6" s="2" t="s">
        <v>51</v>
      </c>
      <c r="E6" s="2" t="s">
        <v>86</v>
      </c>
      <c r="F6" s="2" t="s">
        <v>87</v>
      </c>
      <c r="G6" s="2" t="s">
        <v>88</v>
      </c>
      <c r="H6" s="2" t="s">
        <v>101</v>
      </c>
      <c r="I6" s="2" t="s">
        <v>51</v>
      </c>
      <c r="J6" s="2" t="s">
        <v>90</v>
      </c>
      <c r="K6" s="2" t="s">
        <v>102</v>
      </c>
    </row>
    <row r="7" s="1" customFormat="1" ht="20" customHeight="1" spans="1:11">
      <c r="A7" s="3">
        <v>14717059989</v>
      </c>
      <c r="B7" s="3">
        <v>2037532</v>
      </c>
      <c r="C7" s="2" t="s">
        <v>92</v>
      </c>
      <c r="D7" s="2" t="s">
        <v>41</v>
      </c>
      <c r="E7" s="2" t="s">
        <v>86</v>
      </c>
      <c r="F7" s="2" t="s">
        <v>87</v>
      </c>
      <c r="G7" s="2" t="s">
        <v>88</v>
      </c>
      <c r="H7" s="2" t="s">
        <v>98</v>
      </c>
      <c r="I7" s="2" t="s">
        <v>94</v>
      </c>
      <c r="J7" s="2" t="s">
        <v>94</v>
      </c>
      <c r="K7" s="2" t="s">
        <v>103</v>
      </c>
    </row>
    <row r="8" s="1" customFormat="1" ht="20" customHeight="1" spans="1:11">
      <c r="A8" s="3">
        <v>14717028731</v>
      </c>
      <c r="B8" s="3">
        <v>2037527</v>
      </c>
      <c r="C8" s="2" t="s">
        <v>92</v>
      </c>
      <c r="D8" s="2" t="s">
        <v>43</v>
      </c>
      <c r="E8" s="2" t="s">
        <v>86</v>
      </c>
      <c r="F8" s="2" t="s">
        <v>87</v>
      </c>
      <c r="G8" s="2" t="s">
        <v>88</v>
      </c>
      <c r="H8" s="2" t="s">
        <v>104</v>
      </c>
      <c r="I8" s="2" t="s">
        <v>94</v>
      </c>
      <c r="J8" s="2" t="s">
        <v>94</v>
      </c>
      <c r="K8" s="2" t="s">
        <v>105</v>
      </c>
    </row>
    <row r="9" s="1" customFormat="1" ht="20" customHeight="1" spans="1:11">
      <c r="A9" s="3">
        <v>14716193865</v>
      </c>
      <c r="B9" s="3">
        <v>2037247</v>
      </c>
      <c r="C9" s="2" t="s">
        <v>92</v>
      </c>
      <c r="D9" s="2" t="s">
        <v>39</v>
      </c>
      <c r="E9" s="2" t="s">
        <v>86</v>
      </c>
      <c r="F9" s="2" t="s">
        <v>87</v>
      </c>
      <c r="G9" s="2" t="s">
        <v>88</v>
      </c>
      <c r="H9" s="2" t="s">
        <v>106</v>
      </c>
      <c r="I9" s="2" t="s">
        <v>94</v>
      </c>
      <c r="J9" s="2" t="s">
        <v>94</v>
      </c>
      <c r="K9" s="2" t="s">
        <v>107</v>
      </c>
    </row>
    <row r="10" s="1" customFormat="1" ht="20" customHeight="1" spans="1:11">
      <c r="A10" s="3">
        <v>14703159179</v>
      </c>
      <c r="B10" s="3">
        <v>2035638</v>
      </c>
      <c r="C10" s="2" t="s">
        <v>108</v>
      </c>
      <c r="D10" s="2" t="s">
        <v>38</v>
      </c>
      <c r="E10" s="2" t="s">
        <v>86</v>
      </c>
      <c r="F10" s="2" t="s">
        <v>87</v>
      </c>
      <c r="G10" s="2" t="s">
        <v>88</v>
      </c>
      <c r="H10" s="2" t="s">
        <v>109</v>
      </c>
      <c r="I10" s="2" t="s">
        <v>38</v>
      </c>
      <c r="J10" s="2" t="s">
        <v>90</v>
      </c>
      <c r="K10" s="2" t="s">
        <v>110</v>
      </c>
    </row>
    <row r="11" s="1" customFormat="1" ht="20" customHeight="1" spans="1:11">
      <c r="A11" s="3">
        <v>14695684022</v>
      </c>
      <c r="B11" s="3">
        <v>2034354</v>
      </c>
      <c r="C11" s="2" t="s">
        <v>92</v>
      </c>
      <c r="D11" s="2" t="s">
        <v>35</v>
      </c>
      <c r="E11" s="2" t="s">
        <v>86</v>
      </c>
      <c r="F11" s="2" t="s">
        <v>87</v>
      </c>
      <c r="G11" s="2" t="s">
        <v>88</v>
      </c>
      <c r="H11" s="2" t="s">
        <v>111</v>
      </c>
      <c r="I11" s="2" t="s">
        <v>94</v>
      </c>
      <c r="J11" s="2" t="s">
        <v>94</v>
      </c>
      <c r="K11" s="2" t="s">
        <v>112</v>
      </c>
    </row>
    <row r="12" s="1" customFormat="1" ht="20" customHeight="1" spans="1:11">
      <c r="A12" s="3">
        <v>14683329473</v>
      </c>
      <c r="B12" s="3">
        <v>2032230</v>
      </c>
      <c r="C12" s="2" t="s">
        <v>113</v>
      </c>
      <c r="D12" s="2" t="s">
        <v>29</v>
      </c>
      <c r="E12" s="2" t="s">
        <v>114</v>
      </c>
      <c r="F12" s="2" t="s">
        <v>87</v>
      </c>
      <c r="G12" s="2" t="s">
        <v>88</v>
      </c>
      <c r="H12" s="2" t="s">
        <v>115</v>
      </c>
      <c r="I12" s="2" t="s">
        <v>29</v>
      </c>
      <c r="J12" s="2" t="s">
        <v>90</v>
      </c>
      <c r="K12" s="2" t="s">
        <v>116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2021-04-13T02:13:55Z</dcterms:created>
  <dcterms:modified xsi:type="dcterms:W3CDTF">2021-04-13T02:49:13Z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683C4F758B7F4514BCB6524080ED3375</vt:lpwstr>
  </property>
  <property fmtid="{D5CDD505-2E9C-101B-9397-08002B2CF9AE}" pid="3" name="KSOProductBuildVer">
    <vt:lpwstr>2052-11.1.0.10356</vt:lpwstr>
  </property>
</Properties>
</file>