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<sst xmlns="http://schemas.openxmlformats.org/spreadsheetml/2006/main" count="370" uniqueCount="145">
  <si>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</si>
  <si>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</si>
  <si>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</si>
  <si>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</si>
  <si>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</si>
  <si>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</si>
  <si>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</si>
  <si>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</si>
  <si>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</si>
  <si>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</si>
  <si>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</si>
  <si>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</si>
  <si>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</si>
  <si>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</si>
  <si>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</si>
  <si>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</si>
  <si>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</si>
  <si>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</si>
  <si>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</si>
  <si>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</si>
  <si>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</si>
  <si>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</si>
  <si>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</si>
  <si>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</si>
  <si>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</si>
  <si>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</si>
  <si>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[北京]麗枫酒店(北京广安门大观园店)(67321891)</t>
  </si>
  <si>
    <t>豪华双床房&lt;内宾&gt;&lt;双人入住&gt;&lt;预付&gt;&lt;无早&gt;</t>
  </si>
  <si>
    <t>CNY</t>
  </si>
  <si>
    <t>谢欣</t>
  </si>
  <si>
    <t>CA363210414CNY</t>
  </si>
  <si>
    <t>未提现</t>
  </si>
  <si>
    <t>携程开票</t>
  </si>
  <si>
    <t>[成都]7天酒店(成都双流广场地铁站塔桥路店)(69293231)</t>
  </si>
  <si>
    <t>精选双床房&lt;内宾&gt;&lt;双人入住&gt;&lt;预付&gt;&lt;无早&gt;</t>
  </si>
  <si>
    <t>林建荣</t>
  </si>
  <si>
    <t>[北京]7天连锁酒店(北京苹果园地铁站金顶北街店)(69311134)</t>
  </si>
  <si>
    <t>于勇飞</t>
  </si>
  <si>
    <t>[成都]成都雅诗阁来福士服务公寓(9875397)</t>
  </si>
  <si>
    <t>豪华单房&lt;内宾&gt;&lt;双人入住&gt;&lt;预付&gt;&lt;双早&gt;</t>
  </si>
  <si>
    <t>邓娅</t>
  </si>
  <si>
    <t>[杭州]杭州金沙湖和达希尔顿嘉悦里酒店(68394691)</t>
  </si>
  <si>
    <t>嘉悦里大床房&lt;内宾&gt;&lt;双人入住&gt;&lt;预付&gt;&lt;双早&gt;</t>
  </si>
  <si>
    <t>吕春江,谢妍</t>
  </si>
  <si>
    <t>[西安]7天连锁酒店(西安理工大学长乐公园地铁站店)(69319856)</t>
  </si>
  <si>
    <t>自主大床房&lt;内宾&gt;&lt;双人入住&gt;&lt;预付&gt;&lt;无早&gt;</t>
  </si>
  <si>
    <t>任亚芳</t>
  </si>
  <si>
    <t>[天全]7天优品(雅安天全音乐广场店)(69313180)</t>
  </si>
  <si>
    <t>优享大床房&lt;内宾&gt;&lt;双人入住&gt;&lt;预付&gt;&lt;无早&gt;</t>
  </si>
  <si>
    <t>刘志明</t>
  </si>
  <si>
    <t>[兰州]7天优品酒店(兰州高铁西站店)(69304655)</t>
  </si>
  <si>
    <t>优品大床房&lt;内宾&gt;&lt;双人入住&gt;&lt;预付&gt;&lt;无早&gt;</t>
  </si>
  <si>
    <t>黄保印</t>
  </si>
  <si>
    <t>[崇州]麗枫酒店(崇州万达广场店)(69313228)</t>
  </si>
  <si>
    <t>豪华大床房&lt;内宾&gt;&lt;双人入住&gt;&lt;预付&gt;&lt;无早&gt;</t>
  </si>
  <si>
    <t>康杰</t>
  </si>
  <si>
    <t>[拉萨]7天优品酒店(拉萨大昭寺店)(70182907)</t>
  </si>
  <si>
    <t>优品三人房&lt;内宾&gt;&lt;双人入住&gt;&lt;预付&gt;&lt;无早&gt;</t>
  </si>
  <si>
    <t>唐波</t>
  </si>
  <si>
    <t>[深圳]深圳观澜湖硬石酒店(68299814)</t>
  </si>
  <si>
    <t>豪华大床房&lt;内宾&gt;&lt;双人入住&gt;&lt;预付&gt;&lt;双早&gt;</t>
  </si>
  <si>
    <t>熊佳</t>
  </si>
  <si>
    <t>退单</t>
  </si>
  <si>
    <t>[汕头]格林豪泰(汕头长平路店)(69330326)</t>
  </si>
  <si>
    <t>标准房&lt;内宾&gt;&lt;双人入住&gt;&lt;预付&gt;&lt;无早&gt;</t>
  </si>
  <si>
    <t>魏晨</t>
  </si>
  <si>
    <t>，</t>
  </si>
  <si>
    <t>14406125310此单多收退回128元</t>
  </si>
  <si>
    <t>A210414095740481</t>
  </si>
  <si>
    <t>A210414095845228</t>
  </si>
  <si>
    <t>总计：4635元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</si>
  <si>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</si>
  <si>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</si>
  <si>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</si>
  <si>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</si>
  <si>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</si>
  <si>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</si>
  <si>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</si>
  <si>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</si>
  <si>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</si>
  <si>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</si>
  <si>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</si>
  <si>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</si>
  <si>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</si>
  <si>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</si>
  <si>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</si>
  <si>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</si>
  <si>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</si>
  <si>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2021-03-29</t>
  </si>
  <si>
    <t>2039675</t>
  </si>
  <si>
    <t>7天连锁酒店(西安理工大学长乐公园地铁站店)</t>
  </si>
  <si>
    <t>2021-03-30</t>
  </si>
  <si>
    <t>退房日周结</t>
  </si>
  <si>
    <t>105.00</t>
  </si>
  <si>
    <t>RMB</t>
  </si>
  <si>
    <t>0</t>
  </si>
  <si>
    <t>0.00</t>
  </si>
  <si>
    <t>携程国内直连(DD)</t>
  </si>
  <si>
    <t>2021-03-29 19:12:21</t>
  </si>
  <si>
    <t>否</t>
  </si>
  <si>
    <t>汇智国际旅游发展有限公司</t>
  </si>
  <si>
    <t>直连</t>
  </si>
  <si>
    <t>2039762</t>
  </si>
  <si>
    <t>7天优品（雅安天全音乐广场店）</t>
  </si>
  <si>
    <t>134.00</t>
  </si>
  <si>
    <t>2021-03-29 19:45:19</t>
  </si>
  <si>
    <t>2040096</t>
  </si>
  <si>
    <t>7天优品酒店(拉萨大昭寺店)</t>
  </si>
  <si>
    <t>181.00</t>
  </si>
  <si>
    <t>2021-03-29 21:37:57</t>
  </si>
  <si>
    <t>2039176</t>
  </si>
  <si>
    <t>杭州金沙湖和达希尔顿嘉悦里酒店</t>
  </si>
  <si>
    <t>1598.00</t>
  </si>
  <si>
    <t>2021-03-29 12:26:05</t>
  </si>
  <si>
    <t>2021-03-26</t>
  </si>
  <si>
    <t>2035790</t>
  </si>
  <si>
    <t>麗枫酒店(北京广安门大观园店)</t>
  </si>
  <si>
    <t>2021-03-28</t>
  </si>
  <si>
    <t>678.00</t>
  </si>
  <si>
    <t>2021-03-26 16:38:09</t>
  </si>
  <si>
    <t>2039900</t>
  </si>
  <si>
    <t>麗枫酒店（崇州万达广场店）</t>
  </si>
  <si>
    <t>314.00</t>
  </si>
  <si>
    <t>2021-03-29 20:28:24</t>
  </si>
  <si>
    <t>2021-03-27</t>
  </si>
  <si>
    <t>2036519</t>
  </si>
  <si>
    <t>7天酒店(成都双流广场地铁站塔桥路店)</t>
  </si>
  <si>
    <t>156.00</t>
  </si>
  <si>
    <t>2021-03-27 08:41:57</t>
  </si>
  <si>
    <t>2038446</t>
  </si>
  <si>
    <t>7天连锁酒店(北京苹果园地铁站金顶北街店)</t>
  </si>
  <si>
    <t>227.00</t>
  </si>
  <si>
    <t>2021-03-28 20:03:29</t>
  </si>
  <si>
    <t>2039783</t>
  </si>
  <si>
    <t>7天优品酒店（兰州高铁西站店）</t>
  </si>
  <si>
    <t>171.00</t>
  </si>
  <si>
    <t>2021-03-29 19:52:49</t>
  </si>
  <si>
    <t>2040210</t>
  </si>
  <si>
    <t>深圳观澜湖硬石酒店</t>
  </si>
  <si>
    <t>652.00</t>
  </si>
  <si>
    <t>2021-03-29 22:12:03</t>
  </si>
  <si>
    <t>2039047</t>
  </si>
  <si>
    <t>成都雅诗阁来福士服务公寓</t>
  </si>
  <si>
    <t>547.00</t>
  </si>
  <si>
    <t>2021-03-29 10:13:34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</si>
</sst>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6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8" fillId="4" borderId="1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14704084252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44283</v>
      </c>
      <c r="G2" s="5">
        <v>44285</v>
      </c>
      <c r="H2" s="4">
        <v>1</v>
      </c>
      <c r="I2" s="4">
        <v>2</v>
      </c>
      <c r="J2" s="4">
        <v>2</v>
      </c>
      <c r="K2" s="4" t="s">
        <v>28</v>
      </c>
      <c r="L2" s="4">
        <v>678</v>
      </c>
      <c r="M2" s="4">
        <v>678</v>
      </c>
      <c r="N2" s="4" t="s">
        <v>29</v>
      </c>
      <c r="O2" s="4" t="s">
        <v>30</v>
      </c>
      <c r="P2" s="4" t="s">
        <v>31</v>
      </c>
      <c r="Q2" s="4">
        <v>0</v>
      </c>
      <c r="R2" s="6">
        <v>44281</v>
      </c>
      <c r="S2" s="5">
        <v>44300</v>
      </c>
      <c r="T2" s="4" t="s">
        <v>32</v>
      </c>
      <c r="U2" s="4">
        <v>678</v>
      </c>
      <c r="V2" s="4">
        <v>0</v>
      </c>
      <c r="W2" s="4">
        <v>0</v>
      </c>
      <c r="X2" s="4">
        <v>2035790</v>
      </c>
    </row>
    <row r="3" s="4" customFormat="1" spans="1:24">
      <c r="A3" s="4">
        <v>14710805713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44284</v>
      </c>
      <c r="G3" s="5">
        <v>44285</v>
      </c>
      <c r="H3" s="4">
        <v>1</v>
      </c>
      <c r="I3" s="4">
        <v>1</v>
      </c>
      <c r="J3" s="4">
        <v>1</v>
      </c>
      <c r="K3" s="4" t="s">
        <v>28</v>
      </c>
      <c r="L3" s="4">
        <v>156</v>
      </c>
      <c r="M3" s="4">
        <v>156</v>
      </c>
      <c r="N3" s="4" t="s">
        <v>35</v>
      </c>
      <c r="O3" s="4" t="s">
        <v>30</v>
      </c>
      <c r="P3" s="4" t="s">
        <v>31</v>
      </c>
      <c r="Q3" s="4">
        <v>0</v>
      </c>
      <c r="R3" s="6">
        <v>44282</v>
      </c>
      <c r="S3" s="5">
        <v>44300</v>
      </c>
      <c r="T3" s="4" t="s">
        <v>32</v>
      </c>
      <c r="U3" s="4">
        <v>156</v>
      </c>
      <c r="V3" s="4">
        <v>0</v>
      </c>
      <c r="W3" s="4">
        <v>0</v>
      </c>
      <c r="X3" s="4">
        <v>2036519</v>
      </c>
    </row>
    <row r="4" s="4" customFormat="1" spans="1:24">
      <c r="A4" s="4">
        <v>14725304541</v>
      </c>
      <c r="B4" s="4" t="s">
        <v>24</v>
      </c>
      <c r="C4" s="4" t="s">
        <v>25</v>
      </c>
      <c r="D4" s="4" t="s">
        <v>36</v>
      </c>
      <c r="E4" s="4" t="s">
        <v>34</v>
      </c>
      <c r="F4" s="5">
        <v>44284</v>
      </c>
      <c r="G4" s="5">
        <v>44285</v>
      </c>
      <c r="H4" s="4">
        <v>1</v>
      </c>
      <c r="I4" s="4">
        <v>1</v>
      </c>
      <c r="J4" s="4">
        <v>1</v>
      </c>
      <c r="K4" s="4" t="s">
        <v>28</v>
      </c>
      <c r="L4" s="4">
        <v>227</v>
      </c>
      <c r="M4" s="4">
        <v>227</v>
      </c>
      <c r="N4" s="4" t="s">
        <v>37</v>
      </c>
      <c r="O4" s="4" t="s">
        <v>30</v>
      </c>
      <c r="P4" s="4" t="s">
        <v>31</v>
      </c>
      <c r="Q4" s="4">
        <v>0</v>
      </c>
      <c r="R4" s="6">
        <v>44283</v>
      </c>
      <c r="S4" s="5">
        <v>44300</v>
      </c>
      <c r="T4" s="4" t="s">
        <v>32</v>
      </c>
      <c r="U4" s="4">
        <v>227</v>
      </c>
      <c r="V4" s="4">
        <v>0</v>
      </c>
      <c r="W4" s="4">
        <v>0</v>
      </c>
      <c r="X4" s="4">
        <v>2038446</v>
      </c>
    </row>
    <row r="5" s="4" customFormat="1" spans="1:24">
      <c r="A5" s="4">
        <v>14729062898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44284</v>
      </c>
      <c r="G5" s="5">
        <v>44285</v>
      </c>
      <c r="H5" s="4">
        <v>1</v>
      </c>
      <c r="I5" s="4">
        <v>1</v>
      </c>
      <c r="J5" s="4">
        <v>1</v>
      </c>
      <c r="K5" s="4" t="s">
        <v>28</v>
      </c>
      <c r="L5" s="4">
        <v>547</v>
      </c>
      <c r="M5" s="4">
        <v>547</v>
      </c>
      <c r="N5" s="4" t="s">
        <v>40</v>
      </c>
      <c r="O5" s="4" t="s">
        <v>30</v>
      </c>
      <c r="P5" s="4" t="s">
        <v>31</v>
      </c>
      <c r="Q5" s="4">
        <v>0</v>
      </c>
      <c r="R5" s="6">
        <v>44284</v>
      </c>
      <c r="S5" s="5">
        <v>44300</v>
      </c>
      <c r="T5" s="4" t="s">
        <v>32</v>
      </c>
      <c r="U5" s="4">
        <v>547</v>
      </c>
      <c r="V5" s="4">
        <v>0</v>
      </c>
      <c r="W5" s="4">
        <v>0</v>
      </c>
      <c r="X5" s="4">
        <v>2039047</v>
      </c>
    </row>
    <row r="6" s="4" customFormat="1" spans="1:24">
      <c r="A6" s="4">
        <v>14729658959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44284</v>
      </c>
      <c r="G6" s="5">
        <v>44285</v>
      </c>
      <c r="H6" s="4">
        <v>2</v>
      </c>
      <c r="I6" s="4">
        <v>1</v>
      </c>
      <c r="J6" s="4">
        <v>2</v>
      </c>
      <c r="K6" s="4" t="s">
        <v>28</v>
      </c>
      <c r="L6" s="4">
        <v>1598</v>
      </c>
      <c r="M6" s="4">
        <v>1598</v>
      </c>
      <c r="N6" s="4" t="s">
        <v>43</v>
      </c>
      <c r="O6" s="4" t="s">
        <v>30</v>
      </c>
      <c r="P6" s="4" t="s">
        <v>31</v>
      </c>
      <c r="Q6" s="4">
        <v>0</v>
      </c>
      <c r="R6" s="6">
        <v>44284</v>
      </c>
      <c r="S6" s="5">
        <v>44300</v>
      </c>
      <c r="T6" s="4" t="s">
        <v>32</v>
      </c>
      <c r="U6" s="4">
        <v>1598</v>
      </c>
      <c r="V6" s="4">
        <v>0</v>
      </c>
      <c r="W6" s="4">
        <v>0</v>
      </c>
      <c r="X6" s="4">
        <v>2039176</v>
      </c>
    </row>
    <row r="7" s="4" customFormat="1" spans="1:24">
      <c r="A7" s="4">
        <v>14733843712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44284</v>
      </c>
      <c r="G7" s="5">
        <v>44285</v>
      </c>
      <c r="H7" s="4">
        <v>1</v>
      </c>
      <c r="I7" s="4">
        <v>1</v>
      </c>
      <c r="J7" s="4">
        <v>1</v>
      </c>
      <c r="K7" s="4" t="s">
        <v>28</v>
      </c>
      <c r="L7" s="4">
        <v>105</v>
      </c>
      <c r="M7" s="4">
        <v>105</v>
      </c>
      <c r="N7" s="4" t="s">
        <v>46</v>
      </c>
      <c r="O7" s="4" t="s">
        <v>30</v>
      </c>
      <c r="P7" s="4" t="s">
        <v>31</v>
      </c>
      <c r="Q7" s="4">
        <v>0</v>
      </c>
      <c r="R7" s="6">
        <v>44284</v>
      </c>
      <c r="S7" s="5">
        <v>44300</v>
      </c>
      <c r="T7" s="4" t="s">
        <v>32</v>
      </c>
      <c r="U7" s="4">
        <v>105</v>
      </c>
      <c r="V7" s="4">
        <v>0</v>
      </c>
      <c r="W7" s="4">
        <v>0</v>
      </c>
      <c r="X7" s="4">
        <v>2039675</v>
      </c>
    </row>
    <row r="8" s="4" customFormat="1" spans="1:24">
      <c r="A8" s="4">
        <v>14734019685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44284</v>
      </c>
      <c r="G8" s="5">
        <v>44285</v>
      </c>
      <c r="H8" s="4">
        <v>1</v>
      </c>
      <c r="I8" s="4">
        <v>1</v>
      </c>
      <c r="J8" s="4">
        <v>1</v>
      </c>
      <c r="K8" s="4" t="s">
        <v>28</v>
      </c>
      <c r="L8" s="4">
        <v>134</v>
      </c>
      <c r="M8" s="4">
        <v>134</v>
      </c>
      <c r="N8" s="4" t="s">
        <v>49</v>
      </c>
      <c r="O8" s="4" t="s">
        <v>30</v>
      </c>
      <c r="P8" s="4" t="s">
        <v>31</v>
      </c>
      <c r="Q8" s="4">
        <v>0</v>
      </c>
      <c r="R8" s="6">
        <v>44284</v>
      </c>
      <c r="S8" s="5">
        <v>44300</v>
      </c>
      <c r="T8" s="4" t="s">
        <v>32</v>
      </c>
      <c r="U8" s="4">
        <v>134</v>
      </c>
      <c r="V8" s="4">
        <v>0</v>
      </c>
      <c r="W8" s="4">
        <v>0</v>
      </c>
      <c r="X8" s="4">
        <v>2039762</v>
      </c>
    </row>
    <row r="9" s="4" customFormat="1" spans="1:24">
      <c r="A9" s="4">
        <v>14734059067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44284</v>
      </c>
      <c r="G9" s="5">
        <v>44285</v>
      </c>
      <c r="H9" s="4">
        <v>1</v>
      </c>
      <c r="I9" s="4">
        <v>1</v>
      </c>
      <c r="J9" s="4">
        <v>1</v>
      </c>
      <c r="K9" s="4" t="s">
        <v>28</v>
      </c>
      <c r="L9" s="4">
        <v>171</v>
      </c>
      <c r="M9" s="4">
        <v>171</v>
      </c>
      <c r="N9" s="4" t="s">
        <v>52</v>
      </c>
      <c r="O9" s="4" t="s">
        <v>30</v>
      </c>
      <c r="P9" s="4" t="s">
        <v>31</v>
      </c>
      <c r="Q9" s="4">
        <v>0</v>
      </c>
      <c r="R9" s="6">
        <v>44284</v>
      </c>
      <c r="S9" s="5">
        <v>44300</v>
      </c>
      <c r="T9" s="4" t="s">
        <v>32</v>
      </c>
      <c r="U9" s="4">
        <v>171</v>
      </c>
      <c r="V9" s="4">
        <v>0</v>
      </c>
      <c r="W9" s="4">
        <v>0</v>
      </c>
      <c r="X9" s="4">
        <v>2039783</v>
      </c>
    </row>
    <row r="10" s="4" customFormat="1" spans="1:24">
      <c r="A10" s="4">
        <v>14734257424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44284</v>
      </c>
      <c r="G10" s="5">
        <v>44285</v>
      </c>
      <c r="H10" s="4">
        <v>1</v>
      </c>
      <c r="I10" s="4">
        <v>1</v>
      </c>
      <c r="J10" s="4">
        <v>1</v>
      </c>
      <c r="K10" s="4" t="s">
        <v>28</v>
      </c>
      <c r="L10" s="4">
        <v>314</v>
      </c>
      <c r="M10" s="4">
        <v>314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44284</v>
      </c>
      <c r="S10" s="5">
        <v>44300</v>
      </c>
      <c r="T10" s="4" t="s">
        <v>32</v>
      </c>
      <c r="U10" s="4">
        <v>314</v>
      </c>
      <c r="V10" s="4">
        <v>0</v>
      </c>
      <c r="W10" s="4">
        <v>0</v>
      </c>
      <c r="X10" s="4">
        <v>2039900</v>
      </c>
    </row>
    <row r="11" s="4" customFormat="1" spans="1:23">
      <c r="A11" s="4">
        <v>14734644574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44284</v>
      </c>
      <c r="G11" s="5">
        <v>44285</v>
      </c>
      <c r="H11" s="4">
        <v>1</v>
      </c>
      <c r="I11" s="4">
        <v>1</v>
      </c>
      <c r="J11" s="4">
        <v>1</v>
      </c>
      <c r="K11" s="4" t="s">
        <v>28</v>
      </c>
      <c r="L11" s="4">
        <v>181</v>
      </c>
      <c r="M11" s="4">
        <v>181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44284</v>
      </c>
      <c r="S11" s="5">
        <v>44300</v>
      </c>
      <c r="T11" s="4" t="s">
        <v>32</v>
      </c>
      <c r="U11" s="4">
        <v>181</v>
      </c>
      <c r="V11" s="4">
        <v>0</v>
      </c>
      <c r="W11" s="4">
        <v>0</v>
      </c>
    </row>
    <row r="12" s="4" customFormat="1" spans="1:23">
      <c r="A12" s="4">
        <v>14734831978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44284</v>
      </c>
      <c r="G12" s="5">
        <v>44285</v>
      </c>
      <c r="H12" s="4">
        <v>1</v>
      </c>
      <c r="I12" s="4">
        <v>1</v>
      </c>
      <c r="J12" s="4">
        <v>1</v>
      </c>
      <c r="K12" s="4" t="s">
        <v>28</v>
      </c>
      <c r="L12" s="4">
        <v>652</v>
      </c>
      <c r="M12" s="4">
        <v>652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44284</v>
      </c>
      <c r="S12" s="5">
        <v>44300</v>
      </c>
      <c r="T12" s="4" t="s">
        <v>32</v>
      </c>
      <c r="U12" s="4">
        <v>652</v>
      </c>
      <c r="V12" s="4">
        <v>0</v>
      </c>
      <c r="W12" s="4">
        <v>0</v>
      </c>
    </row>
    <row r="13" s="4" customFormat="1" spans="1:24">
      <c r="A13" s="4">
        <v>14406125310</v>
      </c>
      <c r="B13" s="4" t="s">
        <v>24</v>
      </c>
      <c r="C13" s="4" t="s">
        <v>62</v>
      </c>
      <c r="D13" s="4" t="s">
        <v>63</v>
      </c>
      <c r="E13" s="4" t="s">
        <v>64</v>
      </c>
      <c r="F13" s="5">
        <v>44242</v>
      </c>
      <c r="G13" s="5">
        <v>44244</v>
      </c>
      <c r="H13" s="4">
        <v>1</v>
      </c>
      <c r="I13" s="4">
        <v>2</v>
      </c>
      <c r="J13" s="4">
        <v>2</v>
      </c>
      <c r="K13" s="4" t="s">
        <v>28</v>
      </c>
      <c r="L13" s="4">
        <v>-128</v>
      </c>
      <c r="M13" s="4">
        <v>-128</v>
      </c>
      <c r="N13" s="4" t="s">
        <v>65</v>
      </c>
      <c r="O13" s="4" t="s">
        <v>30</v>
      </c>
      <c r="P13" s="4" t="s">
        <v>31</v>
      </c>
      <c r="Q13" s="4">
        <v>0</v>
      </c>
      <c r="R13" s="6">
        <v>44241</v>
      </c>
      <c r="S13" s="5">
        <v>44300</v>
      </c>
      <c r="T13" s="4" t="s">
        <v>32</v>
      </c>
      <c r="U13" s="4">
        <v>-128</v>
      </c>
      <c r="V13" s="4">
        <v>0</v>
      </c>
      <c r="W13" s="4">
        <v>0</v>
      </c>
      <c r="X13" s="4">
        <v>1982223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30" sqref="E30"/>
    </sheetView>
  </sheetViews>
  <sheetFormatPr defaultColWidth="9" defaultRowHeight="13.5"/>
  <cols>
    <col min="1" max="1" width="16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8">
      <c r="A2" s="4">
        <v>14704084252</v>
      </c>
      <c r="B2" s="5">
        <v>44283</v>
      </c>
      <c r="C2" s="5">
        <v>44285</v>
      </c>
      <c r="D2" s="4">
        <v>678</v>
      </c>
      <c r="E2" s="4" t="str">
        <f>VLOOKUP(A2,HOP!A:L,12,0)</f>
        <v>678.00</v>
      </c>
      <c r="F2" s="4" t="str">
        <f>VLOOKUP(A2,HOP!A:C,3,0)</f>
        <v>2035790</v>
      </c>
      <c r="G2" s="4">
        <f>D2-E2</f>
        <v>0</v>
      </c>
      <c r="H2" s="4" t="str">
        <f>$H$1&amp;F2</f>
        <v>，2035790</v>
      </c>
    </row>
    <row r="3" s="4" customFormat="1" spans="1:8">
      <c r="A3" s="4">
        <v>14710805713</v>
      </c>
      <c r="B3" s="5">
        <v>44284</v>
      </c>
      <c r="C3" s="5">
        <v>44285</v>
      </c>
      <c r="D3" s="4">
        <v>156</v>
      </c>
      <c r="E3" s="4" t="str">
        <f>VLOOKUP(A3,HOP!A:L,12,0)</f>
        <v>156.00</v>
      </c>
      <c r="F3" s="4" t="str">
        <f>VLOOKUP(A3,HOP!A:C,3,0)</f>
        <v>2036519</v>
      </c>
      <c r="G3" s="4">
        <f t="shared" ref="G3:G13" si="0">D3-E3</f>
        <v>0</v>
      </c>
      <c r="H3" s="4" t="str">
        <f t="shared" ref="H3:H13" si="1">$H$1&amp;F3</f>
        <v>，2036519</v>
      </c>
    </row>
    <row r="4" s="4" customFormat="1" spans="1:8">
      <c r="A4" s="4">
        <v>14725304541</v>
      </c>
      <c r="B4" s="5">
        <v>44284</v>
      </c>
      <c r="C4" s="5">
        <v>44285</v>
      </c>
      <c r="D4" s="4">
        <v>227</v>
      </c>
      <c r="E4" s="4" t="str">
        <f>VLOOKUP(A4,HOP!A:L,12,0)</f>
        <v>227.00</v>
      </c>
      <c r="F4" s="4" t="str">
        <f>VLOOKUP(A4,HOP!A:C,3,0)</f>
        <v>2038446</v>
      </c>
      <c r="G4" s="4">
        <f t="shared" si="0"/>
        <v>0</v>
      </c>
      <c r="H4" s="4" t="str">
        <f t="shared" si="1"/>
        <v>，2038446</v>
      </c>
    </row>
    <row r="5" s="4" customFormat="1" spans="1:8">
      <c r="A5" s="4">
        <v>14729062898</v>
      </c>
      <c r="B5" s="5">
        <v>44284</v>
      </c>
      <c r="C5" s="5">
        <v>44285</v>
      </c>
      <c r="D5" s="4">
        <v>547</v>
      </c>
      <c r="E5" s="4" t="str">
        <f>VLOOKUP(A5,HOP!A:L,12,0)</f>
        <v>547.00</v>
      </c>
      <c r="F5" s="4" t="str">
        <f>VLOOKUP(A5,HOP!A:C,3,0)</f>
        <v>2039047</v>
      </c>
      <c r="G5" s="4">
        <f t="shared" si="0"/>
        <v>0</v>
      </c>
      <c r="H5" s="4" t="str">
        <f t="shared" si="1"/>
        <v>，2039047</v>
      </c>
    </row>
    <row r="6" s="4" customFormat="1" spans="1:8">
      <c r="A6" s="4">
        <v>14729658959</v>
      </c>
      <c r="B6" s="5">
        <v>44284</v>
      </c>
      <c r="C6" s="5">
        <v>44285</v>
      </c>
      <c r="D6" s="4">
        <v>1598</v>
      </c>
      <c r="E6" s="4" t="str">
        <f>VLOOKUP(A6,HOP!A:L,12,0)</f>
        <v>1598.00</v>
      </c>
      <c r="F6" s="4" t="str">
        <f>VLOOKUP(A6,HOP!A:C,3,0)</f>
        <v>2039176</v>
      </c>
      <c r="G6" s="4">
        <f t="shared" si="0"/>
        <v>0</v>
      </c>
      <c r="H6" s="4" t="str">
        <f t="shared" si="1"/>
        <v>，2039176</v>
      </c>
    </row>
    <row r="7" s="4" customFormat="1" spans="1:8">
      <c r="A7" s="4">
        <v>14733843712</v>
      </c>
      <c r="B7" s="5">
        <v>44284</v>
      </c>
      <c r="C7" s="5">
        <v>44285</v>
      </c>
      <c r="D7" s="4">
        <v>105</v>
      </c>
      <c r="E7" s="4" t="str">
        <f>VLOOKUP(A7,HOP!A:L,12,0)</f>
        <v>105.00</v>
      </c>
      <c r="F7" s="4" t="str">
        <f>VLOOKUP(A7,HOP!A:C,3,0)</f>
        <v>2039675</v>
      </c>
      <c r="G7" s="4">
        <f t="shared" si="0"/>
        <v>0</v>
      </c>
      <c r="H7" s="4" t="str">
        <f t="shared" si="1"/>
        <v>，2039675</v>
      </c>
    </row>
    <row r="8" s="4" customFormat="1" spans="1:8">
      <c r="A8" s="4">
        <v>14734019685</v>
      </c>
      <c r="B8" s="5">
        <v>44284</v>
      </c>
      <c r="C8" s="5">
        <v>44285</v>
      </c>
      <c r="D8" s="4">
        <v>134</v>
      </c>
      <c r="E8" s="4" t="str">
        <f>VLOOKUP(A8,HOP!A:L,12,0)</f>
        <v>134.00</v>
      </c>
      <c r="F8" s="4" t="str">
        <f>VLOOKUP(A8,HOP!A:C,3,0)</f>
        <v>2039762</v>
      </c>
      <c r="G8" s="4">
        <f t="shared" si="0"/>
        <v>0</v>
      </c>
      <c r="H8" s="4" t="str">
        <f t="shared" si="1"/>
        <v>，2039762</v>
      </c>
    </row>
    <row r="9" s="4" customFormat="1" spans="1:8">
      <c r="A9" s="4">
        <v>14734059067</v>
      </c>
      <c r="B9" s="5">
        <v>44284</v>
      </c>
      <c r="C9" s="5">
        <v>44285</v>
      </c>
      <c r="D9" s="4">
        <v>171</v>
      </c>
      <c r="E9" s="4" t="str">
        <f>VLOOKUP(A9,HOP!A:L,12,0)</f>
        <v>171.00</v>
      </c>
      <c r="F9" s="4" t="str">
        <f>VLOOKUP(A9,HOP!A:C,3,0)</f>
        <v>2039783</v>
      </c>
      <c r="G9" s="4">
        <f t="shared" si="0"/>
        <v>0</v>
      </c>
      <c r="H9" s="4" t="str">
        <f t="shared" si="1"/>
        <v>，2039783</v>
      </c>
    </row>
    <row r="10" s="4" customFormat="1" spans="1:8">
      <c r="A10" s="4">
        <v>14734257424</v>
      </c>
      <c r="B10" s="5">
        <v>44284</v>
      </c>
      <c r="C10" s="5">
        <v>44285</v>
      </c>
      <c r="D10" s="4">
        <v>314</v>
      </c>
      <c r="E10" s="4" t="str">
        <f>VLOOKUP(A10,HOP!A:L,12,0)</f>
        <v>314.00</v>
      </c>
      <c r="F10" s="4" t="str">
        <f>VLOOKUP(A10,HOP!A:C,3,0)</f>
        <v>2039900</v>
      </c>
      <c r="G10" s="4">
        <f t="shared" si="0"/>
        <v>0</v>
      </c>
      <c r="H10" s="4" t="str">
        <f t="shared" si="1"/>
        <v>，2039900</v>
      </c>
    </row>
    <row r="11" s="4" customFormat="1" spans="1:8">
      <c r="A11" s="4">
        <v>14734644574</v>
      </c>
      <c r="B11" s="5">
        <v>44284</v>
      </c>
      <c r="C11" s="5">
        <v>44285</v>
      </c>
      <c r="D11" s="4">
        <v>181</v>
      </c>
      <c r="E11" s="4" t="str">
        <f>VLOOKUP(A11,HOP!A:L,12,0)</f>
        <v>181.00</v>
      </c>
      <c r="F11" s="4" t="str">
        <f>VLOOKUP(A11,HOP!A:C,3,0)</f>
        <v>2040096</v>
      </c>
      <c r="G11" s="4">
        <f t="shared" si="0"/>
        <v>0</v>
      </c>
      <c r="H11" s="4" t="str">
        <f t="shared" si="1"/>
        <v>，2040096</v>
      </c>
    </row>
    <row r="12" s="4" customFormat="1" spans="1:8">
      <c r="A12" s="4">
        <v>14734831978</v>
      </c>
      <c r="B12" s="5">
        <v>44284</v>
      </c>
      <c r="C12" s="5">
        <v>44285</v>
      </c>
      <c r="D12" s="4">
        <v>652</v>
      </c>
      <c r="E12" s="4" t="str">
        <f>VLOOKUP(A12,HOP!A:L,12,0)</f>
        <v>652.00</v>
      </c>
      <c r="F12" s="4" t="str">
        <f>VLOOKUP(A12,HOP!A:C,3,0)</f>
        <v>2040210</v>
      </c>
      <c r="G12" s="4">
        <f t="shared" si="0"/>
        <v>0</v>
      </c>
      <c r="H12" s="4" t="str">
        <f t="shared" si="1"/>
        <v>，2040210</v>
      </c>
    </row>
    <row r="13" s="4" customFormat="1" spans="1:9">
      <c r="A13" s="4">
        <v>14406125310</v>
      </c>
      <c r="B13" s="5">
        <v>44242</v>
      </c>
      <c r="C13" s="5">
        <v>44244</v>
      </c>
      <c r="D13" s="4">
        <v>-128</v>
      </c>
      <c r="E13" s="4" t="e">
        <f>VLOOKUP(A13,HOP!A:L,12,0)</f>
        <v>#N/A</v>
      </c>
      <c r="F13" s="4">
        <v>1982223</v>
      </c>
      <c r="G13" s="4" t="e">
        <f t="shared" si="0"/>
        <v>#N/A</v>
      </c>
      <c r="H13" s="4" t="str">
        <f t="shared" si="1"/>
        <v>，1982223</v>
      </c>
      <c r="I13" s="4" t="s">
        <v>67</v>
      </c>
    </row>
    <row r="15" spans="4:4">
      <c r="D15" s="4">
        <f>SUM(D2:D14)</f>
        <v>4635</v>
      </c>
    </row>
    <row r="18" spans="1:1">
      <c r="A18" s="4" t="s">
        <v>68</v>
      </c>
    </row>
    <row r="19" spans="1:1">
      <c r="A19" s="4" t="s">
        <v>69</v>
      </c>
    </row>
    <row r="20" spans="1:1">
      <c r="A20" s="4" t="s">
        <v>70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C20" sqref="C20"/>
    </sheetView>
  </sheetViews>
  <sheetFormatPr defaultColWidth="8" defaultRowHeight="12.75"/>
  <cols>
    <col min="1" max="1" width="11.375" style="1" customWidth="1"/>
    <col min="2" max="16383" width="8" style="1"/>
  </cols>
  <sheetData>
    <row r="1" s="1" customFormat="1" spans="1:20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</row>
    <row r="2" s="1" customFormat="1" spans="1:20">
      <c r="A2" s="3">
        <v>14733843712</v>
      </c>
      <c r="B2" s="1" t="s">
        <v>88</v>
      </c>
      <c r="C2" s="1" t="s">
        <v>89</v>
      </c>
      <c r="D2" s="1" t="s">
        <v>90</v>
      </c>
      <c r="E2" s="1" t="s">
        <v>46</v>
      </c>
      <c r="F2" s="1" t="s">
        <v>88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</row>
    <row r="3" s="1" customFormat="1" spans="1:20">
      <c r="A3" s="3">
        <v>14734019685</v>
      </c>
      <c r="B3" s="1" t="s">
        <v>88</v>
      </c>
      <c r="C3" s="1" t="s">
        <v>102</v>
      </c>
      <c r="D3" s="1" t="s">
        <v>103</v>
      </c>
      <c r="E3" s="1" t="s">
        <v>49</v>
      </c>
      <c r="F3" s="1" t="s">
        <v>88</v>
      </c>
      <c r="G3" s="1" t="s">
        <v>91</v>
      </c>
      <c r="H3" s="1" t="s">
        <v>92</v>
      </c>
      <c r="I3" s="1" t="s">
        <v>104</v>
      </c>
      <c r="J3" s="1" t="s">
        <v>94</v>
      </c>
      <c r="K3" s="1" t="s">
        <v>104</v>
      </c>
      <c r="L3" s="1" t="s">
        <v>104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105</v>
      </c>
      <c r="R3" s="1" t="s">
        <v>99</v>
      </c>
      <c r="S3" s="1" t="s">
        <v>100</v>
      </c>
      <c r="T3" s="1" t="s">
        <v>101</v>
      </c>
    </row>
    <row r="4" s="1" customFormat="1" spans="1:20">
      <c r="A4" s="3">
        <v>14734644574</v>
      </c>
      <c r="B4" s="1" t="s">
        <v>88</v>
      </c>
      <c r="C4" s="1" t="s">
        <v>106</v>
      </c>
      <c r="D4" s="1" t="s">
        <v>107</v>
      </c>
      <c r="E4" s="1" t="s">
        <v>58</v>
      </c>
      <c r="F4" s="1" t="s">
        <v>88</v>
      </c>
      <c r="G4" s="1" t="s">
        <v>91</v>
      </c>
      <c r="H4" s="1" t="s">
        <v>92</v>
      </c>
      <c r="I4" s="1" t="s">
        <v>108</v>
      </c>
      <c r="J4" s="1" t="s">
        <v>94</v>
      </c>
      <c r="K4" s="1" t="s">
        <v>108</v>
      </c>
      <c r="L4" s="1" t="s">
        <v>108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109</v>
      </c>
      <c r="R4" s="1" t="s">
        <v>99</v>
      </c>
      <c r="S4" s="1" t="s">
        <v>100</v>
      </c>
      <c r="T4" s="1" t="s">
        <v>101</v>
      </c>
    </row>
    <row r="5" s="1" customFormat="1" spans="1:20">
      <c r="A5" s="3">
        <v>14729658959</v>
      </c>
      <c r="B5" s="1" t="s">
        <v>88</v>
      </c>
      <c r="C5" s="1" t="s">
        <v>110</v>
      </c>
      <c r="D5" s="1" t="s">
        <v>111</v>
      </c>
      <c r="E5" s="1" t="s">
        <v>43</v>
      </c>
      <c r="F5" s="1" t="s">
        <v>88</v>
      </c>
      <c r="G5" s="1" t="s">
        <v>91</v>
      </c>
      <c r="H5" s="1" t="s">
        <v>92</v>
      </c>
      <c r="I5" s="1" t="s">
        <v>112</v>
      </c>
      <c r="J5" s="1" t="s">
        <v>94</v>
      </c>
      <c r="K5" s="1" t="s">
        <v>112</v>
      </c>
      <c r="L5" s="1" t="s">
        <v>112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113</v>
      </c>
      <c r="R5" s="1" t="s">
        <v>99</v>
      </c>
      <c r="S5" s="1" t="s">
        <v>100</v>
      </c>
      <c r="T5" s="1" t="s">
        <v>101</v>
      </c>
    </row>
    <row r="6" s="1" customFormat="1" spans="1:20">
      <c r="A6" s="3">
        <v>14704084252</v>
      </c>
      <c r="B6" s="1" t="s">
        <v>114</v>
      </c>
      <c r="C6" s="1" t="s">
        <v>115</v>
      </c>
      <c r="D6" s="1" t="s">
        <v>116</v>
      </c>
      <c r="E6" s="1" t="s">
        <v>29</v>
      </c>
      <c r="F6" s="1" t="s">
        <v>117</v>
      </c>
      <c r="G6" s="1" t="s">
        <v>91</v>
      </c>
      <c r="H6" s="1" t="s">
        <v>92</v>
      </c>
      <c r="I6" s="1" t="s">
        <v>118</v>
      </c>
      <c r="J6" s="1" t="s">
        <v>94</v>
      </c>
      <c r="K6" s="1" t="s">
        <v>118</v>
      </c>
      <c r="L6" s="1" t="s">
        <v>118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119</v>
      </c>
      <c r="R6" s="1" t="s">
        <v>99</v>
      </c>
      <c r="S6" s="1" t="s">
        <v>100</v>
      </c>
      <c r="T6" s="1" t="s">
        <v>101</v>
      </c>
    </row>
    <row r="7" s="1" customFormat="1" spans="1:20">
      <c r="A7" s="3">
        <v>14734257424</v>
      </c>
      <c r="B7" s="1" t="s">
        <v>88</v>
      </c>
      <c r="C7" s="1" t="s">
        <v>120</v>
      </c>
      <c r="D7" s="1" t="s">
        <v>121</v>
      </c>
      <c r="E7" s="1" t="s">
        <v>55</v>
      </c>
      <c r="F7" s="1" t="s">
        <v>88</v>
      </c>
      <c r="G7" s="1" t="s">
        <v>91</v>
      </c>
      <c r="H7" s="1" t="s">
        <v>92</v>
      </c>
      <c r="I7" s="1" t="s">
        <v>122</v>
      </c>
      <c r="J7" s="1" t="s">
        <v>94</v>
      </c>
      <c r="K7" s="1" t="s">
        <v>122</v>
      </c>
      <c r="L7" s="1" t="s">
        <v>122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123</v>
      </c>
      <c r="R7" s="1" t="s">
        <v>99</v>
      </c>
      <c r="S7" s="1" t="s">
        <v>100</v>
      </c>
      <c r="T7" s="1" t="s">
        <v>101</v>
      </c>
    </row>
    <row r="8" s="1" customFormat="1" spans="1:20">
      <c r="A8" s="3">
        <v>14710805713</v>
      </c>
      <c r="B8" s="1" t="s">
        <v>124</v>
      </c>
      <c r="C8" s="1" t="s">
        <v>125</v>
      </c>
      <c r="D8" s="1" t="s">
        <v>126</v>
      </c>
      <c r="E8" s="1" t="s">
        <v>35</v>
      </c>
      <c r="F8" s="1" t="s">
        <v>88</v>
      </c>
      <c r="G8" s="1" t="s">
        <v>91</v>
      </c>
      <c r="H8" s="1" t="s">
        <v>92</v>
      </c>
      <c r="I8" s="1" t="s">
        <v>127</v>
      </c>
      <c r="J8" s="1" t="s">
        <v>94</v>
      </c>
      <c r="K8" s="1" t="s">
        <v>127</v>
      </c>
      <c r="L8" s="1" t="s">
        <v>127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128</v>
      </c>
      <c r="R8" s="1" t="s">
        <v>99</v>
      </c>
      <c r="S8" s="1" t="s">
        <v>100</v>
      </c>
      <c r="T8" s="1" t="s">
        <v>101</v>
      </c>
    </row>
    <row r="9" s="1" customFormat="1" spans="1:20">
      <c r="A9" s="3">
        <v>14725304541</v>
      </c>
      <c r="B9" s="1" t="s">
        <v>117</v>
      </c>
      <c r="C9" s="1" t="s">
        <v>129</v>
      </c>
      <c r="D9" s="1" t="s">
        <v>130</v>
      </c>
      <c r="E9" s="1" t="s">
        <v>37</v>
      </c>
      <c r="F9" s="1" t="s">
        <v>88</v>
      </c>
      <c r="G9" s="1" t="s">
        <v>91</v>
      </c>
      <c r="H9" s="1" t="s">
        <v>92</v>
      </c>
      <c r="I9" s="1" t="s">
        <v>131</v>
      </c>
      <c r="J9" s="1" t="s">
        <v>94</v>
      </c>
      <c r="K9" s="1" t="s">
        <v>131</v>
      </c>
      <c r="L9" s="1" t="s">
        <v>131</v>
      </c>
      <c r="M9" s="1" t="s">
        <v>95</v>
      </c>
      <c r="N9" s="1" t="s">
        <v>95</v>
      </c>
      <c r="O9" s="1" t="s">
        <v>96</v>
      </c>
      <c r="P9" s="1" t="s">
        <v>97</v>
      </c>
      <c r="Q9" s="1" t="s">
        <v>132</v>
      </c>
      <c r="R9" s="1" t="s">
        <v>99</v>
      </c>
      <c r="S9" s="1" t="s">
        <v>100</v>
      </c>
      <c r="T9" s="1" t="s">
        <v>101</v>
      </c>
    </row>
    <row r="10" s="1" customFormat="1" spans="1:20">
      <c r="A10" s="3">
        <v>14734059067</v>
      </c>
      <c r="B10" s="1" t="s">
        <v>88</v>
      </c>
      <c r="C10" s="1" t="s">
        <v>133</v>
      </c>
      <c r="D10" s="1" t="s">
        <v>134</v>
      </c>
      <c r="E10" s="1" t="s">
        <v>52</v>
      </c>
      <c r="F10" s="1" t="s">
        <v>88</v>
      </c>
      <c r="G10" s="1" t="s">
        <v>91</v>
      </c>
      <c r="H10" s="1" t="s">
        <v>92</v>
      </c>
      <c r="I10" s="1" t="s">
        <v>135</v>
      </c>
      <c r="J10" s="1" t="s">
        <v>94</v>
      </c>
      <c r="K10" s="1" t="s">
        <v>135</v>
      </c>
      <c r="L10" s="1" t="s">
        <v>135</v>
      </c>
      <c r="M10" s="1" t="s">
        <v>95</v>
      </c>
      <c r="N10" s="1" t="s">
        <v>95</v>
      </c>
      <c r="O10" s="1" t="s">
        <v>96</v>
      </c>
      <c r="P10" s="1" t="s">
        <v>97</v>
      </c>
      <c r="Q10" s="1" t="s">
        <v>136</v>
      </c>
      <c r="R10" s="1" t="s">
        <v>99</v>
      </c>
      <c r="S10" s="1" t="s">
        <v>100</v>
      </c>
      <c r="T10" s="1" t="s">
        <v>101</v>
      </c>
    </row>
    <row r="11" s="1" customFormat="1" spans="1:20">
      <c r="A11" s="3">
        <v>14734831978</v>
      </c>
      <c r="B11" s="1" t="s">
        <v>88</v>
      </c>
      <c r="C11" s="1" t="s">
        <v>137</v>
      </c>
      <c r="D11" s="1" t="s">
        <v>138</v>
      </c>
      <c r="E11" s="1" t="s">
        <v>61</v>
      </c>
      <c r="F11" s="1" t="s">
        <v>88</v>
      </c>
      <c r="G11" s="1" t="s">
        <v>91</v>
      </c>
      <c r="H11" s="1" t="s">
        <v>92</v>
      </c>
      <c r="I11" s="1" t="s">
        <v>139</v>
      </c>
      <c r="J11" s="1" t="s">
        <v>94</v>
      </c>
      <c r="K11" s="1" t="s">
        <v>139</v>
      </c>
      <c r="L11" s="1" t="s">
        <v>139</v>
      </c>
      <c r="M11" s="1" t="s">
        <v>95</v>
      </c>
      <c r="N11" s="1" t="s">
        <v>95</v>
      </c>
      <c r="O11" s="1" t="s">
        <v>96</v>
      </c>
      <c r="P11" s="1" t="s">
        <v>97</v>
      </c>
      <c r="Q11" s="1" t="s">
        <v>140</v>
      </c>
      <c r="R11" s="1" t="s">
        <v>99</v>
      </c>
      <c r="S11" s="1" t="s">
        <v>100</v>
      </c>
      <c r="T11" s="1" t="s">
        <v>101</v>
      </c>
    </row>
    <row r="12" s="1" customFormat="1" spans="1:20">
      <c r="A12" s="3">
        <v>14729062898</v>
      </c>
      <c r="B12" s="1" t="s">
        <v>88</v>
      </c>
      <c r="C12" s="1" t="s">
        <v>141</v>
      </c>
      <c r="D12" s="1" t="s">
        <v>142</v>
      </c>
      <c r="E12" s="1" t="s">
        <v>40</v>
      </c>
      <c r="F12" s="1" t="s">
        <v>88</v>
      </c>
      <c r="G12" s="1" t="s">
        <v>91</v>
      </c>
      <c r="H12" s="1" t="s">
        <v>92</v>
      </c>
      <c r="I12" s="1" t="s">
        <v>143</v>
      </c>
      <c r="J12" s="1" t="s">
        <v>94</v>
      </c>
      <c r="K12" s="1" t="s">
        <v>143</v>
      </c>
      <c r="L12" s="1" t="s">
        <v>143</v>
      </c>
      <c r="M12" s="1" t="s">
        <v>95</v>
      </c>
      <c r="N12" s="1" t="s">
        <v>95</v>
      </c>
      <c r="O12" s="1" t="s">
        <v>96</v>
      </c>
      <c r="P12" s="1" t="s">
        <v>97</v>
      </c>
      <c r="Q12" s="1" t="s">
        <v>144</v>
      </c>
      <c r="R12" s="1" t="s">
        <v>99</v>
      </c>
      <c r="S12" s="1" t="s">
        <v>100</v>
      </c>
      <c r="T12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2021-04-14T01:27:22Z</dcterms:created>
  <dcterms:modified xsi:type="dcterms:W3CDTF">2021-04-14T01:59:35Z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851582156AE443638E7451869251E8E0</vt:lpwstr>
  </property>
  <property fmtid="{D5CDD505-2E9C-101B-9397-08002B2CF9AE}" pid="3" name="KSOProductBuildVer">
    <vt:lpwstr>2052-11.1.0.10356</vt:lpwstr>
  </property>
</Properties>
</file>