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<sst xmlns="http://schemas.openxmlformats.org/spreadsheetml/2006/main" count="573" uniqueCount="164">
  <si>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</si>
  <si>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</si>
  <si>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</si>
  <si>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</si>
  <si>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</si>
  <si>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</si>
  <si>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</si>
  <si>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</si>
  <si>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</si>
  <si>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</si>
  <si>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</si>
  <si>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</si>
  <si>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</si>
  <si>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</si>
  <si>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</si>
  <si>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</si>
  <si>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</si>
  <si>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</si>
  <si>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</si>
  <si>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</si>
  <si>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</si>
  <si>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</si>
  <si>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</si>
  <si>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</si>
  <si>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</si>
  <si>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</si>
  <si>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[恩施市]麗枫酒店(恩施文化中心店)(69329865)</t>
  </si>
  <si>
    <t>豪华双床房&lt;内宾&gt;&lt;双人入住&gt;&lt;预付&gt;&lt;无早&gt;</t>
  </si>
  <si>
    <t>CNY</t>
  </si>
  <si>
    <t>邬逸峰</t>
  </si>
  <si>
    <t>CA363210416CNY</t>
  </si>
  <si>
    <t>未提现</t>
  </si>
  <si>
    <t>携程开票</t>
  </si>
  <si>
    <t>[北京]7天连锁酒店(北京五棵松301解放军总医院店)(67324624)</t>
  </si>
  <si>
    <t>自主大床房&lt;内宾&gt;&lt;双人入住&gt;&lt;预付&gt;&lt;无早&gt;</t>
  </si>
  <si>
    <t>匡恩达</t>
  </si>
  <si>
    <t>取消</t>
  </si>
  <si>
    <t>[北京]IU酒店(北京西客站六里桥东地铁站店)(67318659)</t>
  </si>
  <si>
    <t>小U精致双床房&lt;内宾&gt;&lt;双人入住&gt;&lt;预付&gt;&lt;双早&gt;</t>
  </si>
  <si>
    <t>于照照</t>
  </si>
  <si>
    <t>吴加飞</t>
  </si>
  <si>
    <t>[唐山]麗枫酒店(唐山会展远洋城店)(69329851)</t>
  </si>
  <si>
    <t>豪华大床房&lt;内宾&gt;&lt;双人入住&gt;&lt;预付&gt;&lt;无早&gt;</t>
  </si>
  <si>
    <t>苑星</t>
  </si>
  <si>
    <t>[珠海]麗枫酒店(珠海唐家大学城店)(69330042)</t>
  </si>
  <si>
    <t>唐赞清</t>
  </si>
  <si>
    <t>[上海]全季酒店(上海世博杨高南路店)(67322571)</t>
  </si>
  <si>
    <t>零压-双床房&lt;内宾&gt;&lt;双人入住&gt;&lt;预付&gt;&lt;双早&gt;</t>
  </si>
  <si>
    <t>丁文</t>
  </si>
  <si>
    <t>小U超级双床房&lt;内宾&gt;&lt;双人入住&gt;&lt;预付&gt;&lt;无早&gt;</t>
  </si>
  <si>
    <t>杨月</t>
  </si>
  <si>
    <t>[海口]7天连锁酒店(海口动车东站振兴路店)(70183255)</t>
  </si>
  <si>
    <t>夏学彬</t>
  </si>
  <si>
    <t>[南宁]7天连锁酒店(南宁麻村地铁站店)(67322666)</t>
  </si>
  <si>
    <t>苏文镪</t>
  </si>
  <si>
    <t>[六盘水]7天连锁酒店(六盘水钟山大道店)(69330347)</t>
  </si>
  <si>
    <t>自主双床房&lt;内宾&gt;&lt;双人入住&gt;&lt;预付&gt;&lt;无早&gt;</t>
  </si>
  <si>
    <t>王献英</t>
  </si>
  <si>
    <t>[广州]7天连锁酒店(广州京溪南方医院地铁站店)(69330049)</t>
  </si>
  <si>
    <t>李丽红</t>
  </si>
  <si>
    <t>[北京]麗枫酒店(北京昌平政府街店)(67321935)</t>
  </si>
  <si>
    <t>李永平</t>
  </si>
  <si>
    <t>[广州]7天连锁酒店(广州高铁南站会江地铁站店)(69307964)</t>
  </si>
  <si>
    <t>陈海波</t>
  </si>
  <si>
    <t>杨宽</t>
  </si>
  <si>
    <t>[西安]麗枫酒店(西安小寨地铁站大雁塔店)(67325072)</t>
  </si>
  <si>
    <t>康康</t>
  </si>
  <si>
    <t>王凡</t>
  </si>
  <si>
    <t>[珠海]麗枫酒店(珠海斗门店)(68299221)</t>
  </si>
  <si>
    <t>周礼明</t>
  </si>
  <si>
    <t>，</t>
  </si>
  <si>
    <t>A210416093306481</t>
  </si>
  <si>
    <t>总计：4493元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</si>
  <si>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</si>
  <si>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</si>
  <si>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</si>
  <si>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</si>
  <si>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</si>
  <si>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</si>
  <si>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</si>
  <si>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</si>
  <si>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</si>
  <si>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</si>
  <si>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</si>
  <si>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</si>
  <si>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</si>
  <si>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</si>
  <si>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</si>
  <si>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</si>
  <si>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</si>
  <si>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</si>
  <si>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2038506</t>
  </si>
  <si>
    <t>麗枫酒店(恩施文化中心店)</t>
  </si>
  <si>
    <t>2021-03-31</t>
  </si>
  <si>
    <t>2021-04-01</t>
  </si>
  <si>
    <t>退房日周结</t>
  </si>
  <si>
    <t>219.00</t>
  </si>
  <si>
    <t>RMB</t>
  </si>
  <si>
    <t>0</t>
  </si>
  <si>
    <t>0.00</t>
  </si>
  <si>
    <t>携程国内直连(DD)</t>
  </si>
  <si>
    <t>2021-03-28 20:34:29</t>
  </si>
  <si>
    <t>否</t>
  </si>
  <si>
    <t>汇智国际旅游发展有限公司</t>
  </si>
  <si>
    <t>直连</t>
  </si>
  <si>
    <t>2021-03-29</t>
  </si>
  <si>
    <t>2039634</t>
  </si>
  <si>
    <t>7天连锁酒店(北京五棵松301解放军总医院店)</t>
  </si>
  <si>
    <t>2021-03-30</t>
  </si>
  <si>
    <t>2021-03-29 18:59:27</t>
  </si>
  <si>
    <t>2041429</t>
  </si>
  <si>
    <t>IU酒店(北京西客站六里桥东地铁站店)</t>
  </si>
  <si>
    <t>631.00</t>
  </si>
  <si>
    <t>2021-03-30 20:55:03</t>
  </si>
  <si>
    <t>2041434</t>
  </si>
  <si>
    <t>2021-03-30 20:55:34</t>
  </si>
  <si>
    <t>2042012</t>
  </si>
  <si>
    <t>麗枫酒店(唐山会展远洋城店)</t>
  </si>
  <si>
    <t>278.00</t>
  </si>
  <si>
    <t>2021-03-31 07:58:56</t>
  </si>
  <si>
    <t>2042037</t>
  </si>
  <si>
    <t>麗枫酒店(珠海唐家大学城店)</t>
  </si>
  <si>
    <t>270.00</t>
  </si>
  <si>
    <t>2021-03-31 08:39:18</t>
  </si>
  <si>
    <t>2042068</t>
  </si>
  <si>
    <t>全季酒店(上海世博杨高南路店)</t>
  </si>
  <si>
    <t>589.00</t>
  </si>
  <si>
    <t>2021-03-31 09:15:43</t>
  </si>
  <si>
    <t>2042601</t>
  </si>
  <si>
    <t>296.00</t>
  </si>
  <si>
    <t>2021-03-31 17:03:42</t>
  </si>
  <si>
    <t>2042615</t>
  </si>
  <si>
    <t>7天连锁酒店（海口动车东站振兴路店）</t>
  </si>
  <si>
    <t>102.00</t>
  </si>
  <si>
    <t>2021-03-31 17:07:29</t>
  </si>
  <si>
    <t>2042747</t>
  </si>
  <si>
    <t>7天连锁酒店(南宁民族大道店)</t>
  </si>
  <si>
    <t>113.00</t>
  </si>
  <si>
    <t>2021-03-31 19:01:27</t>
  </si>
  <si>
    <t>2042765</t>
  </si>
  <si>
    <t>7天连锁酒店（六盘水钟山大道店）</t>
  </si>
  <si>
    <t>115.00</t>
  </si>
  <si>
    <t>2021-03-31 19:14:42</t>
  </si>
  <si>
    <t>2042887</t>
  </si>
  <si>
    <t>麗枫酒店(北京昌平政府街店)</t>
  </si>
  <si>
    <t>2021-03-31 20:50:35</t>
  </si>
  <si>
    <t>2042888</t>
  </si>
  <si>
    <t>7天连锁酒店(广州京溪南方医院地铁站店)</t>
  </si>
  <si>
    <t>154.00</t>
  </si>
  <si>
    <t>2042891</t>
  </si>
  <si>
    <t>7天连锁酒店(广州高铁南站会江地铁站店)</t>
  </si>
  <si>
    <t>146.00</t>
  </si>
  <si>
    <t>2021-03-31 20:52:38</t>
  </si>
  <si>
    <t>2042944</t>
  </si>
  <si>
    <t>2021-03-31 21:31:22</t>
  </si>
  <si>
    <t>2042998</t>
  </si>
  <si>
    <t>麗枫酒店(西安小寨地铁站大雁塔店)</t>
  </si>
  <si>
    <t>2021-03-31 22:09:20</t>
  </si>
  <si>
    <t>2043086</t>
  </si>
  <si>
    <t>2021-03-31 22:52:57</t>
  </si>
  <si>
    <t>2043094</t>
  </si>
  <si>
    <t>麗枫酒店(珠海斗门店)</t>
  </si>
  <si>
    <t>247.00</t>
  </si>
  <si>
    <t>2021-03-31 22:57:29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</si>
</sst>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7" fillId="22" borderId="1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14725452570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44286</v>
      </c>
      <c r="G2" s="5">
        <v>44287</v>
      </c>
      <c r="H2" s="4">
        <v>1</v>
      </c>
      <c r="I2" s="4">
        <v>1</v>
      </c>
      <c r="J2" s="4">
        <v>1</v>
      </c>
      <c r="K2" s="4" t="s">
        <v>28</v>
      </c>
      <c r="L2" s="4">
        <v>219</v>
      </c>
      <c r="M2" s="4">
        <v>219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44302</v>
      </c>
      <c r="T2" s="4" t="s">
        <v>32</v>
      </c>
      <c r="U2" s="4">
        <v>219</v>
      </c>
      <c r="V2" s="4">
        <v>0</v>
      </c>
      <c r="W2" s="4">
        <v>0</v>
      </c>
    </row>
    <row r="3" s="4" customFormat="1" spans="1:23">
      <c r="A3" s="4">
        <v>14733775226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44285</v>
      </c>
      <c r="G3" s="5">
        <v>44287</v>
      </c>
      <c r="H3" s="4">
        <v>1</v>
      </c>
      <c r="I3" s="4">
        <v>2</v>
      </c>
      <c r="J3" s="4">
        <v>2</v>
      </c>
      <c r="K3" s="4" t="s">
        <v>28</v>
      </c>
      <c r="L3" s="4">
        <v>560</v>
      </c>
      <c r="M3" s="4">
        <v>560</v>
      </c>
      <c r="N3" s="4" t="s">
        <v>35</v>
      </c>
      <c r="O3" s="4" t="s">
        <v>30</v>
      </c>
      <c r="P3" s="4" t="s">
        <v>31</v>
      </c>
      <c r="Q3" s="4">
        <v>0</v>
      </c>
      <c r="R3" s="6">
        <v>44284</v>
      </c>
      <c r="S3" s="5">
        <v>44302</v>
      </c>
      <c r="T3" s="4" t="s">
        <v>32</v>
      </c>
      <c r="U3" s="4">
        <v>560</v>
      </c>
      <c r="V3" s="4">
        <v>0</v>
      </c>
      <c r="W3" s="4">
        <v>0</v>
      </c>
    </row>
    <row r="4" s="4" customFormat="1" spans="1:23">
      <c r="A4" s="4">
        <v>14733775226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44285</v>
      </c>
      <c r="G4" s="5">
        <v>44287</v>
      </c>
      <c r="H4" s="4">
        <v>1</v>
      </c>
      <c r="I4" s="4">
        <v>2</v>
      </c>
      <c r="J4" s="4">
        <v>2</v>
      </c>
      <c r="K4" s="4" t="s">
        <v>28</v>
      </c>
      <c r="L4" s="4">
        <v>-560</v>
      </c>
      <c r="M4" s="4">
        <v>-560</v>
      </c>
      <c r="N4" s="4" t="s">
        <v>35</v>
      </c>
      <c r="O4" s="4" t="s">
        <v>30</v>
      </c>
      <c r="P4" s="4" t="s">
        <v>31</v>
      </c>
      <c r="Q4" s="4">
        <v>0</v>
      </c>
      <c r="R4" s="6">
        <v>44284</v>
      </c>
      <c r="S4" s="5">
        <v>44302</v>
      </c>
      <c r="T4" s="4" t="s">
        <v>32</v>
      </c>
      <c r="U4" s="4">
        <v>-560</v>
      </c>
      <c r="V4" s="4">
        <v>0</v>
      </c>
      <c r="W4" s="4">
        <v>0</v>
      </c>
    </row>
    <row r="5" s="4" customFormat="1" spans="1:23">
      <c r="A5" s="4">
        <v>14746356493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44285</v>
      </c>
      <c r="G5" s="5">
        <v>44287</v>
      </c>
      <c r="H5" s="4">
        <v>1</v>
      </c>
      <c r="I5" s="4">
        <v>2</v>
      </c>
      <c r="J5" s="4">
        <v>2</v>
      </c>
      <c r="K5" s="4" t="s">
        <v>28</v>
      </c>
      <c r="L5" s="4">
        <v>631</v>
      </c>
      <c r="M5" s="4">
        <v>631</v>
      </c>
      <c r="N5" s="4" t="s">
        <v>39</v>
      </c>
      <c r="O5" s="4" t="s">
        <v>30</v>
      </c>
      <c r="P5" s="4" t="s">
        <v>31</v>
      </c>
      <c r="Q5" s="4">
        <v>0</v>
      </c>
      <c r="R5" s="6">
        <v>44285</v>
      </c>
      <c r="S5" s="5">
        <v>44302</v>
      </c>
      <c r="T5" s="4" t="s">
        <v>32</v>
      </c>
      <c r="U5" s="4">
        <v>631</v>
      </c>
      <c r="V5" s="4">
        <v>0</v>
      </c>
      <c r="W5" s="4">
        <v>0</v>
      </c>
    </row>
    <row r="6" s="4" customFormat="1" spans="1:23">
      <c r="A6" s="4">
        <v>14746357213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44285</v>
      </c>
      <c r="G6" s="5">
        <v>44287</v>
      </c>
      <c r="H6" s="4">
        <v>1</v>
      </c>
      <c r="I6" s="4">
        <v>2</v>
      </c>
      <c r="J6" s="4">
        <v>2</v>
      </c>
      <c r="K6" s="4" t="s">
        <v>28</v>
      </c>
      <c r="L6" s="4">
        <v>631</v>
      </c>
      <c r="M6" s="4">
        <v>631</v>
      </c>
      <c r="N6" s="4" t="s">
        <v>40</v>
      </c>
      <c r="O6" s="4" t="s">
        <v>30</v>
      </c>
      <c r="P6" s="4" t="s">
        <v>31</v>
      </c>
      <c r="Q6" s="4">
        <v>0</v>
      </c>
      <c r="R6" s="6">
        <v>44285</v>
      </c>
      <c r="S6" s="5">
        <v>44302</v>
      </c>
      <c r="T6" s="4" t="s">
        <v>32</v>
      </c>
      <c r="U6" s="4">
        <v>631</v>
      </c>
      <c r="V6" s="4">
        <v>0</v>
      </c>
      <c r="W6" s="4">
        <v>0</v>
      </c>
    </row>
    <row r="7" s="4" customFormat="1" spans="1:24">
      <c r="A7" s="4">
        <v>14749758383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44286</v>
      </c>
      <c r="G7" s="5">
        <v>44287</v>
      </c>
      <c r="H7" s="4">
        <v>1</v>
      </c>
      <c r="I7" s="4">
        <v>1</v>
      </c>
      <c r="J7" s="4">
        <v>1</v>
      </c>
      <c r="K7" s="4" t="s">
        <v>28</v>
      </c>
      <c r="L7" s="4">
        <v>278</v>
      </c>
      <c r="M7" s="4">
        <v>278</v>
      </c>
      <c r="N7" s="4" t="s">
        <v>43</v>
      </c>
      <c r="O7" s="4" t="s">
        <v>30</v>
      </c>
      <c r="P7" s="4" t="s">
        <v>31</v>
      </c>
      <c r="Q7" s="4">
        <v>0</v>
      </c>
      <c r="R7" s="6">
        <v>44286</v>
      </c>
      <c r="S7" s="5">
        <v>44302</v>
      </c>
      <c r="T7" s="4" t="s">
        <v>32</v>
      </c>
      <c r="U7" s="4">
        <v>278</v>
      </c>
      <c r="V7" s="4">
        <v>0</v>
      </c>
      <c r="W7" s="4">
        <v>0</v>
      </c>
      <c r="X7" s="4">
        <v>2042012</v>
      </c>
    </row>
    <row r="8" s="4" customFormat="1" spans="1:23">
      <c r="A8" s="4">
        <v>14749867818</v>
      </c>
      <c r="B8" s="4" t="s">
        <v>24</v>
      </c>
      <c r="C8" s="4" t="s">
        <v>25</v>
      </c>
      <c r="D8" s="4" t="s">
        <v>44</v>
      </c>
      <c r="E8" s="4" t="s">
        <v>42</v>
      </c>
      <c r="F8" s="5">
        <v>44286</v>
      </c>
      <c r="G8" s="5">
        <v>44287</v>
      </c>
      <c r="H8" s="4">
        <v>1</v>
      </c>
      <c r="I8" s="4">
        <v>1</v>
      </c>
      <c r="J8" s="4">
        <v>1</v>
      </c>
      <c r="K8" s="4" t="s">
        <v>28</v>
      </c>
      <c r="L8" s="4">
        <v>270</v>
      </c>
      <c r="M8" s="4">
        <v>270</v>
      </c>
      <c r="N8" s="4" t="s">
        <v>45</v>
      </c>
      <c r="O8" s="4" t="s">
        <v>30</v>
      </c>
      <c r="P8" s="4" t="s">
        <v>31</v>
      </c>
      <c r="Q8" s="4">
        <v>0</v>
      </c>
      <c r="R8" s="6">
        <v>44286</v>
      </c>
      <c r="S8" s="5">
        <v>44302</v>
      </c>
      <c r="T8" s="4" t="s">
        <v>32</v>
      </c>
      <c r="U8" s="4">
        <v>270</v>
      </c>
      <c r="V8" s="4">
        <v>0</v>
      </c>
      <c r="W8" s="4">
        <v>0</v>
      </c>
    </row>
    <row r="9" s="4" customFormat="1" spans="1:24">
      <c r="A9" s="4">
        <v>14750000926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44286</v>
      </c>
      <c r="G9" s="5">
        <v>44287</v>
      </c>
      <c r="H9" s="4">
        <v>1</v>
      </c>
      <c r="I9" s="4">
        <v>1</v>
      </c>
      <c r="J9" s="4">
        <v>1</v>
      </c>
      <c r="K9" s="4" t="s">
        <v>28</v>
      </c>
      <c r="L9" s="4">
        <v>589</v>
      </c>
      <c r="M9" s="4">
        <v>589</v>
      </c>
      <c r="N9" s="4" t="s">
        <v>48</v>
      </c>
      <c r="O9" s="4" t="s">
        <v>30</v>
      </c>
      <c r="P9" s="4" t="s">
        <v>31</v>
      </c>
      <c r="Q9" s="4">
        <v>0</v>
      </c>
      <c r="R9" s="6">
        <v>44286</v>
      </c>
      <c r="S9" s="5">
        <v>44302</v>
      </c>
      <c r="T9" s="4" t="s">
        <v>32</v>
      </c>
      <c r="U9" s="4">
        <v>589</v>
      </c>
      <c r="V9" s="4">
        <v>0</v>
      </c>
      <c r="W9" s="4">
        <v>0</v>
      </c>
      <c r="X9" s="4">
        <v>2042068</v>
      </c>
    </row>
    <row r="10" s="4" customFormat="1" spans="1:24">
      <c r="A10" s="4">
        <v>14754709557</v>
      </c>
      <c r="B10" s="4" t="s">
        <v>24</v>
      </c>
      <c r="C10" s="4" t="s">
        <v>25</v>
      </c>
      <c r="D10" s="4" t="s">
        <v>37</v>
      </c>
      <c r="E10" s="4" t="s">
        <v>49</v>
      </c>
      <c r="F10" s="5">
        <v>44286</v>
      </c>
      <c r="G10" s="5">
        <v>44287</v>
      </c>
      <c r="H10" s="4">
        <v>1</v>
      </c>
      <c r="I10" s="4">
        <v>1</v>
      </c>
      <c r="J10" s="4">
        <v>1</v>
      </c>
      <c r="K10" s="4" t="s">
        <v>28</v>
      </c>
      <c r="L10" s="4">
        <v>296</v>
      </c>
      <c r="M10" s="4">
        <v>296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44286</v>
      </c>
      <c r="S10" s="5">
        <v>44302</v>
      </c>
      <c r="T10" s="4" t="s">
        <v>32</v>
      </c>
      <c r="U10" s="4">
        <v>296</v>
      </c>
      <c r="V10" s="4">
        <v>0</v>
      </c>
      <c r="W10" s="4">
        <v>0</v>
      </c>
      <c r="X10" s="4">
        <v>2042601</v>
      </c>
    </row>
    <row r="11" s="4" customFormat="1" spans="1:24">
      <c r="A11" s="4">
        <v>14754731079</v>
      </c>
      <c r="B11" s="4" t="s">
        <v>24</v>
      </c>
      <c r="C11" s="4" t="s">
        <v>25</v>
      </c>
      <c r="D11" s="4" t="s">
        <v>51</v>
      </c>
      <c r="E11" s="4" t="s">
        <v>34</v>
      </c>
      <c r="F11" s="5">
        <v>44286</v>
      </c>
      <c r="G11" s="5">
        <v>44287</v>
      </c>
      <c r="H11" s="4">
        <v>1</v>
      </c>
      <c r="I11" s="4">
        <v>1</v>
      </c>
      <c r="J11" s="4">
        <v>1</v>
      </c>
      <c r="K11" s="4" t="s">
        <v>28</v>
      </c>
      <c r="L11" s="4">
        <v>102</v>
      </c>
      <c r="M11" s="4">
        <v>102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44286</v>
      </c>
      <c r="S11" s="5">
        <v>44302</v>
      </c>
      <c r="T11" s="4" t="s">
        <v>32</v>
      </c>
      <c r="U11" s="4">
        <v>102</v>
      </c>
      <c r="V11" s="4">
        <v>0</v>
      </c>
      <c r="W11" s="4">
        <v>0</v>
      </c>
      <c r="X11" s="4">
        <v>2042615</v>
      </c>
    </row>
    <row r="12" s="4" customFormat="1" spans="1:24">
      <c r="A12" s="4">
        <v>14757728846</v>
      </c>
      <c r="B12" s="4" t="s">
        <v>24</v>
      </c>
      <c r="C12" s="4" t="s">
        <v>25</v>
      </c>
      <c r="D12" s="4" t="s">
        <v>53</v>
      </c>
      <c r="E12" s="4" t="s">
        <v>34</v>
      </c>
      <c r="F12" s="5">
        <v>44286</v>
      </c>
      <c r="G12" s="5">
        <v>44287</v>
      </c>
      <c r="H12" s="4">
        <v>1</v>
      </c>
      <c r="I12" s="4">
        <v>1</v>
      </c>
      <c r="J12" s="4">
        <v>1</v>
      </c>
      <c r="K12" s="4" t="s">
        <v>28</v>
      </c>
      <c r="L12" s="4">
        <v>113</v>
      </c>
      <c r="M12" s="4">
        <v>113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44286</v>
      </c>
      <c r="S12" s="5">
        <v>44302</v>
      </c>
      <c r="T12" s="4" t="s">
        <v>32</v>
      </c>
      <c r="U12" s="4">
        <v>113</v>
      </c>
      <c r="V12" s="4">
        <v>0</v>
      </c>
      <c r="W12" s="4">
        <v>0</v>
      </c>
      <c r="X12" s="4">
        <v>2042747</v>
      </c>
    </row>
    <row r="13" s="4" customFormat="1" spans="1:23">
      <c r="A13" s="4">
        <v>14757892857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44286</v>
      </c>
      <c r="G13" s="5">
        <v>44287</v>
      </c>
      <c r="H13" s="4">
        <v>1</v>
      </c>
      <c r="I13" s="4">
        <v>1</v>
      </c>
      <c r="J13" s="4">
        <v>1</v>
      </c>
      <c r="K13" s="4" t="s">
        <v>28</v>
      </c>
      <c r="L13" s="4">
        <v>115</v>
      </c>
      <c r="M13" s="4">
        <v>115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44286</v>
      </c>
      <c r="S13" s="5">
        <v>44302</v>
      </c>
      <c r="T13" s="4" t="s">
        <v>32</v>
      </c>
      <c r="U13" s="4">
        <v>115</v>
      </c>
      <c r="V13" s="4">
        <v>0</v>
      </c>
      <c r="W13" s="4">
        <v>0</v>
      </c>
    </row>
    <row r="14" s="4" customFormat="1" spans="1:23">
      <c r="A14" s="4">
        <v>14758694313</v>
      </c>
      <c r="B14" s="4" t="s">
        <v>24</v>
      </c>
      <c r="C14" s="4" t="s">
        <v>25</v>
      </c>
      <c r="D14" s="4" t="s">
        <v>58</v>
      </c>
      <c r="E14" s="4" t="s">
        <v>34</v>
      </c>
      <c r="F14" s="5">
        <v>44286</v>
      </c>
      <c r="G14" s="5">
        <v>44287</v>
      </c>
      <c r="H14" s="4">
        <v>1</v>
      </c>
      <c r="I14" s="4">
        <v>1</v>
      </c>
      <c r="J14" s="4">
        <v>1</v>
      </c>
      <c r="K14" s="4" t="s">
        <v>28</v>
      </c>
      <c r="L14" s="4">
        <v>154</v>
      </c>
      <c r="M14" s="4">
        <v>154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44286</v>
      </c>
      <c r="S14" s="5">
        <v>44302</v>
      </c>
      <c r="T14" s="4" t="s">
        <v>32</v>
      </c>
      <c r="U14" s="4">
        <v>154</v>
      </c>
      <c r="V14" s="4">
        <v>0</v>
      </c>
      <c r="W14" s="4">
        <v>0</v>
      </c>
    </row>
    <row r="15" s="4" customFormat="1" spans="1:23">
      <c r="A15" s="4">
        <v>14758690121</v>
      </c>
      <c r="B15" s="4" t="s">
        <v>24</v>
      </c>
      <c r="C15" s="4" t="s">
        <v>25</v>
      </c>
      <c r="D15" s="4" t="s">
        <v>60</v>
      </c>
      <c r="E15" s="4" t="s">
        <v>42</v>
      </c>
      <c r="F15" s="5">
        <v>44286</v>
      </c>
      <c r="G15" s="5">
        <v>44287</v>
      </c>
      <c r="H15" s="4">
        <v>1</v>
      </c>
      <c r="I15" s="4">
        <v>1</v>
      </c>
      <c r="J15" s="4">
        <v>1</v>
      </c>
      <c r="K15" s="4" t="s">
        <v>28</v>
      </c>
      <c r="L15" s="4">
        <v>263</v>
      </c>
      <c r="M15" s="4">
        <v>263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44286</v>
      </c>
      <c r="S15" s="5">
        <v>44302</v>
      </c>
      <c r="T15" s="4" t="s">
        <v>32</v>
      </c>
      <c r="U15" s="4">
        <v>263</v>
      </c>
      <c r="V15" s="4">
        <v>0</v>
      </c>
      <c r="W15" s="4">
        <v>0</v>
      </c>
    </row>
    <row r="16" s="4" customFormat="1" spans="1:24">
      <c r="A16" s="4">
        <v>14758709788</v>
      </c>
      <c r="B16" s="4" t="s">
        <v>24</v>
      </c>
      <c r="C16" s="4" t="s">
        <v>25</v>
      </c>
      <c r="D16" s="4" t="s">
        <v>62</v>
      </c>
      <c r="E16" s="4" t="s">
        <v>34</v>
      </c>
      <c r="F16" s="5">
        <v>44286</v>
      </c>
      <c r="G16" s="5">
        <v>44287</v>
      </c>
      <c r="H16" s="4">
        <v>1</v>
      </c>
      <c r="I16" s="4">
        <v>1</v>
      </c>
      <c r="J16" s="4">
        <v>1</v>
      </c>
      <c r="K16" s="4" t="s">
        <v>28</v>
      </c>
      <c r="L16" s="4">
        <v>146</v>
      </c>
      <c r="M16" s="4">
        <v>146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44286</v>
      </c>
      <c r="S16" s="5">
        <v>44302</v>
      </c>
      <c r="T16" s="4" t="s">
        <v>32</v>
      </c>
      <c r="U16" s="4">
        <v>146</v>
      </c>
      <c r="V16" s="4">
        <v>0</v>
      </c>
      <c r="W16" s="4">
        <v>0</v>
      </c>
      <c r="X16" s="4">
        <v>2042891</v>
      </c>
    </row>
    <row r="17" s="4" customFormat="1" spans="1:23">
      <c r="A17" s="4">
        <v>14758997789</v>
      </c>
      <c r="B17" s="4" t="s">
        <v>24</v>
      </c>
      <c r="C17" s="4" t="s">
        <v>25</v>
      </c>
      <c r="D17" s="4" t="s">
        <v>62</v>
      </c>
      <c r="E17" s="4" t="s">
        <v>34</v>
      </c>
      <c r="F17" s="5">
        <v>44286</v>
      </c>
      <c r="G17" s="5">
        <v>44287</v>
      </c>
      <c r="H17" s="4">
        <v>1</v>
      </c>
      <c r="I17" s="4">
        <v>1</v>
      </c>
      <c r="J17" s="4">
        <v>1</v>
      </c>
      <c r="K17" s="4" t="s">
        <v>28</v>
      </c>
      <c r="L17" s="4">
        <v>146</v>
      </c>
      <c r="M17" s="4">
        <v>146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44286</v>
      </c>
      <c r="S17" s="5">
        <v>44302</v>
      </c>
      <c r="T17" s="4" t="s">
        <v>32</v>
      </c>
      <c r="U17" s="4">
        <v>146</v>
      </c>
      <c r="V17" s="4">
        <v>0</v>
      </c>
      <c r="W17" s="4">
        <v>0</v>
      </c>
    </row>
    <row r="18" s="4" customFormat="1" spans="1:23">
      <c r="A18" s="4">
        <v>14759275824</v>
      </c>
      <c r="B18" s="4" t="s">
        <v>24</v>
      </c>
      <c r="C18" s="4" t="s">
        <v>25</v>
      </c>
      <c r="D18" s="4" t="s">
        <v>65</v>
      </c>
      <c r="E18" s="4" t="s">
        <v>42</v>
      </c>
      <c r="F18" s="5">
        <v>44286</v>
      </c>
      <c r="G18" s="5">
        <v>44287</v>
      </c>
      <c r="H18" s="4">
        <v>1</v>
      </c>
      <c r="I18" s="4">
        <v>1</v>
      </c>
      <c r="J18" s="4">
        <v>1</v>
      </c>
      <c r="K18" s="4" t="s">
        <v>28</v>
      </c>
      <c r="L18" s="4">
        <v>278</v>
      </c>
      <c r="M18" s="4">
        <v>278</v>
      </c>
      <c r="N18" s="4" t="s">
        <v>66</v>
      </c>
      <c r="O18" s="4" t="s">
        <v>30</v>
      </c>
      <c r="P18" s="4" t="s">
        <v>31</v>
      </c>
      <c r="Q18" s="4">
        <v>0</v>
      </c>
      <c r="R18" s="6">
        <v>44286</v>
      </c>
      <c r="S18" s="5">
        <v>44302</v>
      </c>
      <c r="T18" s="4" t="s">
        <v>32</v>
      </c>
      <c r="U18" s="4">
        <v>278</v>
      </c>
      <c r="V18" s="4">
        <v>0</v>
      </c>
      <c r="W18" s="4">
        <v>0</v>
      </c>
    </row>
    <row r="19" s="4" customFormat="1" spans="1:23">
      <c r="A19" s="4">
        <v>14759581960</v>
      </c>
      <c r="B19" s="4" t="s">
        <v>24</v>
      </c>
      <c r="C19" s="4" t="s">
        <v>25</v>
      </c>
      <c r="D19" s="4" t="s">
        <v>65</v>
      </c>
      <c r="E19" s="4" t="s">
        <v>42</v>
      </c>
      <c r="F19" s="5">
        <v>44286</v>
      </c>
      <c r="G19" s="5">
        <v>44287</v>
      </c>
      <c r="H19" s="4">
        <v>1</v>
      </c>
      <c r="I19" s="4">
        <v>1</v>
      </c>
      <c r="J19" s="4">
        <v>1</v>
      </c>
      <c r="K19" s="4" t="s">
        <v>28</v>
      </c>
      <c r="L19" s="4">
        <v>278</v>
      </c>
      <c r="M19" s="4">
        <v>278</v>
      </c>
      <c r="N19" s="4" t="s">
        <v>67</v>
      </c>
      <c r="O19" s="4" t="s">
        <v>30</v>
      </c>
      <c r="P19" s="4" t="s">
        <v>31</v>
      </c>
      <c r="Q19" s="4">
        <v>0</v>
      </c>
      <c r="R19" s="6">
        <v>44286</v>
      </c>
      <c r="S19" s="5">
        <v>44302</v>
      </c>
      <c r="T19" s="4" t="s">
        <v>32</v>
      </c>
      <c r="U19" s="4">
        <v>278</v>
      </c>
      <c r="V19" s="4">
        <v>0</v>
      </c>
      <c r="W19" s="4">
        <v>0</v>
      </c>
    </row>
    <row r="20" s="4" customFormat="1" spans="1:23">
      <c r="A20" s="4">
        <v>14759610826</v>
      </c>
      <c r="B20" s="4" t="s">
        <v>24</v>
      </c>
      <c r="C20" s="4" t="s">
        <v>25</v>
      </c>
      <c r="D20" s="4" t="s">
        <v>68</v>
      </c>
      <c r="E20" s="4" t="s">
        <v>27</v>
      </c>
      <c r="F20" s="5">
        <v>44286</v>
      </c>
      <c r="G20" s="5">
        <v>44287</v>
      </c>
      <c r="H20" s="4">
        <v>1</v>
      </c>
      <c r="I20" s="4">
        <v>1</v>
      </c>
      <c r="J20" s="4">
        <v>1</v>
      </c>
      <c r="K20" s="4" t="s">
        <v>28</v>
      </c>
      <c r="L20" s="4">
        <v>247</v>
      </c>
      <c r="M20" s="4">
        <v>247</v>
      </c>
      <c r="N20" s="4" t="s">
        <v>69</v>
      </c>
      <c r="O20" s="4" t="s">
        <v>30</v>
      </c>
      <c r="P20" s="4" t="s">
        <v>31</v>
      </c>
      <c r="Q20" s="4">
        <v>0</v>
      </c>
      <c r="R20" s="6">
        <v>44286</v>
      </c>
      <c r="S20" s="5">
        <v>44302</v>
      </c>
      <c r="T20" s="4" t="s">
        <v>32</v>
      </c>
      <c r="U20" s="4">
        <v>247</v>
      </c>
      <c r="V20" s="4">
        <v>0</v>
      </c>
      <c r="W20" s="4">
        <v>0</v>
      </c>
    </row>
    <row r="21" s="4" customFormat="1" spans="1:23">
      <c r="A21" s="4">
        <v>14758690121</v>
      </c>
      <c r="B21" s="4" t="s">
        <v>24</v>
      </c>
      <c r="C21" s="4" t="s">
        <v>36</v>
      </c>
      <c r="D21" s="4" t="s">
        <v>60</v>
      </c>
      <c r="E21" s="4" t="s">
        <v>42</v>
      </c>
      <c r="F21" s="5">
        <v>44286</v>
      </c>
      <c r="G21" s="5">
        <v>44287</v>
      </c>
      <c r="H21" s="4">
        <v>1</v>
      </c>
      <c r="I21" s="4">
        <v>1</v>
      </c>
      <c r="J21" s="4">
        <v>1</v>
      </c>
      <c r="K21" s="4" t="s">
        <v>28</v>
      </c>
      <c r="L21" s="4">
        <v>-263</v>
      </c>
      <c r="M21" s="4">
        <v>-263</v>
      </c>
      <c r="N21" s="4" t="s">
        <v>61</v>
      </c>
      <c r="O21" s="4" t="s">
        <v>30</v>
      </c>
      <c r="P21" s="4" t="s">
        <v>31</v>
      </c>
      <c r="Q21" s="4">
        <v>0</v>
      </c>
      <c r="R21" s="6">
        <v>44286</v>
      </c>
      <c r="S21" s="5">
        <v>44302</v>
      </c>
      <c r="T21" s="4" t="s">
        <v>32</v>
      </c>
      <c r="U21" s="4">
        <v>-263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E31" sqref="E31"/>
    </sheetView>
  </sheetViews>
  <sheetFormatPr defaultColWidth="9" defaultRowHeight="13.5"/>
  <cols>
    <col min="1" max="1" width="15.12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14725452570</v>
      </c>
      <c r="B2" s="5">
        <v>44286</v>
      </c>
      <c r="C2" s="5">
        <v>44287</v>
      </c>
      <c r="D2" s="4">
        <v>219</v>
      </c>
      <c r="E2" s="4" t="str">
        <f>VLOOKUP(A2,HOP!A:L,12,0)</f>
        <v>219.00</v>
      </c>
      <c r="F2" s="4" t="str">
        <f>VLOOKUP(A2,HOP!A:C,3,0)</f>
        <v>2038506</v>
      </c>
      <c r="G2" s="4">
        <f>D2-E2</f>
        <v>0</v>
      </c>
      <c r="H2" s="4" t="str">
        <f>$H$1&amp;F2</f>
        <v>，2038506</v>
      </c>
      <c r="I2" s="4" t="str">
        <f>VLOOKUP(A2,HOP!A:T,20,0)</f>
        <v>直连</v>
      </c>
    </row>
    <row r="3" s="4" customFormat="1" hidden="1" spans="1:9">
      <c r="A3" s="4">
        <v>14733775226</v>
      </c>
      <c r="B3" s="5">
        <v>44285</v>
      </c>
      <c r="C3" s="5">
        <v>44287</v>
      </c>
      <c r="D3" s="4">
        <v>0</v>
      </c>
      <c r="E3" s="4" t="str">
        <f>VLOOKUP(A3,HOP!A:L,12,0)</f>
        <v>0.00</v>
      </c>
      <c r="F3" s="4" t="str">
        <f>VLOOKUP(A3,HOP!A:C,3,0)</f>
        <v>2039634</v>
      </c>
      <c r="G3" s="4">
        <f>D3-E3</f>
        <v>0</v>
      </c>
      <c r="H3" s="4" t="str">
        <f>$H$1&amp;F3</f>
        <v>，2039634</v>
      </c>
      <c r="I3" s="4" t="str">
        <f>VLOOKUP(A3,HOP!A:T,20,0)</f>
        <v>直连</v>
      </c>
    </row>
    <row r="4" s="4" customFormat="1" spans="1:9">
      <c r="A4" s="4">
        <v>14746356493</v>
      </c>
      <c r="B4" s="5">
        <v>44285</v>
      </c>
      <c r="C4" s="5">
        <v>44287</v>
      </c>
      <c r="D4" s="4">
        <v>631</v>
      </c>
      <c r="E4" s="4" t="str">
        <f>VLOOKUP(A4,HOP!A:L,12,0)</f>
        <v>631.00</v>
      </c>
      <c r="F4" s="4" t="str">
        <f>VLOOKUP(A4,HOP!A:C,3,0)</f>
        <v>2041429</v>
      </c>
      <c r="G4" s="4">
        <f t="shared" ref="G4:G20" si="0">D4-E4</f>
        <v>0</v>
      </c>
      <c r="H4" s="4" t="str">
        <f t="shared" ref="H4:H20" si="1">$H$1&amp;F4</f>
        <v>，2041429</v>
      </c>
      <c r="I4" s="4" t="str">
        <f>VLOOKUP(A4,HOP!A:T,20,0)</f>
        <v>直连</v>
      </c>
    </row>
    <row r="5" s="4" customFormat="1" spans="1:9">
      <c r="A5" s="4">
        <v>14746357213</v>
      </c>
      <c r="B5" s="5">
        <v>44285</v>
      </c>
      <c r="C5" s="5">
        <v>44287</v>
      </c>
      <c r="D5" s="4">
        <v>631</v>
      </c>
      <c r="E5" s="4" t="str">
        <f>VLOOKUP(A5,HOP!A:L,12,0)</f>
        <v>631.00</v>
      </c>
      <c r="F5" s="4" t="str">
        <f>VLOOKUP(A5,HOP!A:C,3,0)</f>
        <v>2041434</v>
      </c>
      <c r="G5" s="4">
        <f t="shared" si="0"/>
        <v>0</v>
      </c>
      <c r="H5" s="4" t="str">
        <f t="shared" si="1"/>
        <v>，2041434</v>
      </c>
      <c r="I5" s="4" t="str">
        <f>VLOOKUP(A5,HOP!A:T,20,0)</f>
        <v>直连</v>
      </c>
    </row>
    <row r="6" s="4" customFormat="1" spans="1:9">
      <c r="A6" s="4">
        <v>14749758383</v>
      </c>
      <c r="B6" s="5">
        <v>44286</v>
      </c>
      <c r="C6" s="5">
        <v>44287</v>
      </c>
      <c r="D6" s="4">
        <v>278</v>
      </c>
      <c r="E6" s="4" t="str">
        <f>VLOOKUP(A6,HOP!A:L,12,0)</f>
        <v>278.00</v>
      </c>
      <c r="F6" s="4" t="str">
        <f>VLOOKUP(A6,HOP!A:C,3,0)</f>
        <v>2042012</v>
      </c>
      <c r="G6" s="4">
        <f t="shared" si="0"/>
        <v>0</v>
      </c>
      <c r="H6" s="4" t="str">
        <f t="shared" si="1"/>
        <v>，2042012</v>
      </c>
      <c r="I6" s="4" t="str">
        <f>VLOOKUP(A6,HOP!A:T,20,0)</f>
        <v>直连</v>
      </c>
    </row>
    <row r="7" s="4" customFormat="1" spans="1:9">
      <c r="A7" s="4">
        <v>14749867818</v>
      </c>
      <c r="B7" s="5">
        <v>44286</v>
      </c>
      <c r="C7" s="5">
        <v>44287</v>
      </c>
      <c r="D7" s="4">
        <v>270</v>
      </c>
      <c r="E7" s="4" t="str">
        <f>VLOOKUP(A7,HOP!A:L,12,0)</f>
        <v>270.00</v>
      </c>
      <c r="F7" s="4" t="str">
        <f>VLOOKUP(A7,HOP!A:C,3,0)</f>
        <v>2042037</v>
      </c>
      <c r="G7" s="4">
        <f t="shared" si="0"/>
        <v>0</v>
      </c>
      <c r="H7" s="4" t="str">
        <f t="shared" si="1"/>
        <v>，2042037</v>
      </c>
      <c r="I7" s="4" t="str">
        <f>VLOOKUP(A7,HOP!A:T,20,0)</f>
        <v>直连</v>
      </c>
    </row>
    <row r="8" s="4" customFormat="1" spans="1:9">
      <c r="A8" s="4">
        <v>14750000926</v>
      </c>
      <c r="B8" s="5">
        <v>44286</v>
      </c>
      <c r="C8" s="5">
        <v>44287</v>
      </c>
      <c r="D8" s="4">
        <v>589</v>
      </c>
      <c r="E8" s="4" t="str">
        <f>VLOOKUP(A8,HOP!A:L,12,0)</f>
        <v>589.00</v>
      </c>
      <c r="F8" s="4" t="str">
        <f>VLOOKUP(A8,HOP!A:C,3,0)</f>
        <v>2042068</v>
      </c>
      <c r="G8" s="4">
        <f t="shared" si="0"/>
        <v>0</v>
      </c>
      <c r="H8" s="4" t="str">
        <f t="shared" si="1"/>
        <v>，2042068</v>
      </c>
      <c r="I8" s="4" t="str">
        <f>VLOOKUP(A8,HOP!A:T,20,0)</f>
        <v>直连</v>
      </c>
    </row>
    <row r="9" s="4" customFormat="1" spans="1:9">
      <c r="A9" s="4">
        <v>14754709557</v>
      </c>
      <c r="B9" s="5">
        <v>44286</v>
      </c>
      <c r="C9" s="5">
        <v>44287</v>
      </c>
      <c r="D9" s="4">
        <v>296</v>
      </c>
      <c r="E9" s="4" t="str">
        <f>VLOOKUP(A9,HOP!A:L,12,0)</f>
        <v>296.00</v>
      </c>
      <c r="F9" s="4" t="str">
        <f>VLOOKUP(A9,HOP!A:C,3,0)</f>
        <v>2042601</v>
      </c>
      <c r="G9" s="4">
        <f t="shared" si="0"/>
        <v>0</v>
      </c>
      <c r="H9" s="4" t="str">
        <f t="shared" si="1"/>
        <v>，2042601</v>
      </c>
      <c r="I9" s="4" t="str">
        <f>VLOOKUP(A9,HOP!A:T,20,0)</f>
        <v>直连</v>
      </c>
    </row>
    <row r="10" s="4" customFormat="1" spans="1:9">
      <c r="A10" s="4">
        <v>14754731079</v>
      </c>
      <c r="B10" s="5">
        <v>44286</v>
      </c>
      <c r="C10" s="5">
        <v>44287</v>
      </c>
      <c r="D10" s="4">
        <v>102</v>
      </c>
      <c r="E10" s="4" t="str">
        <f>VLOOKUP(A10,HOP!A:L,12,0)</f>
        <v>102.00</v>
      </c>
      <c r="F10" s="4" t="str">
        <f>VLOOKUP(A10,HOP!A:C,3,0)</f>
        <v>2042615</v>
      </c>
      <c r="G10" s="4">
        <f t="shared" si="0"/>
        <v>0</v>
      </c>
      <c r="H10" s="4" t="str">
        <f t="shared" si="1"/>
        <v>，2042615</v>
      </c>
      <c r="I10" s="4" t="str">
        <f>VLOOKUP(A10,HOP!A:T,20,0)</f>
        <v>直连</v>
      </c>
    </row>
    <row r="11" s="4" customFormat="1" spans="1:9">
      <c r="A11" s="4">
        <v>14757728846</v>
      </c>
      <c r="B11" s="5">
        <v>44286</v>
      </c>
      <c r="C11" s="5">
        <v>44287</v>
      </c>
      <c r="D11" s="4">
        <v>113</v>
      </c>
      <c r="E11" s="4" t="str">
        <f>VLOOKUP(A11,HOP!A:L,12,0)</f>
        <v>113.00</v>
      </c>
      <c r="F11" s="4" t="str">
        <f>VLOOKUP(A11,HOP!A:C,3,0)</f>
        <v>2042747</v>
      </c>
      <c r="G11" s="4">
        <f t="shared" si="0"/>
        <v>0</v>
      </c>
      <c r="H11" s="4" t="str">
        <f t="shared" si="1"/>
        <v>，2042747</v>
      </c>
      <c r="I11" s="4" t="str">
        <f>VLOOKUP(A11,HOP!A:T,20,0)</f>
        <v>直连</v>
      </c>
    </row>
    <row r="12" s="4" customFormat="1" spans="1:9">
      <c r="A12" s="4">
        <v>14757892857</v>
      </c>
      <c r="B12" s="5">
        <v>44286</v>
      </c>
      <c r="C12" s="5">
        <v>44287</v>
      </c>
      <c r="D12" s="4">
        <v>115</v>
      </c>
      <c r="E12" s="4" t="str">
        <f>VLOOKUP(A12,HOP!A:L,12,0)</f>
        <v>115.00</v>
      </c>
      <c r="F12" s="4" t="str">
        <f>VLOOKUP(A12,HOP!A:C,3,0)</f>
        <v>2042765</v>
      </c>
      <c r="G12" s="4">
        <f t="shared" si="0"/>
        <v>0</v>
      </c>
      <c r="H12" s="4" t="str">
        <f t="shared" si="1"/>
        <v>，2042765</v>
      </c>
      <c r="I12" s="4" t="str">
        <f>VLOOKUP(A12,HOP!A:T,20,0)</f>
        <v>直连</v>
      </c>
    </row>
    <row r="13" s="4" customFormat="1" spans="1:9">
      <c r="A13" s="4">
        <v>14758694313</v>
      </c>
      <c r="B13" s="5">
        <v>44286</v>
      </c>
      <c r="C13" s="5">
        <v>44287</v>
      </c>
      <c r="D13" s="4">
        <v>154</v>
      </c>
      <c r="E13" s="4" t="str">
        <f>VLOOKUP(A13,HOP!A:L,12,0)</f>
        <v>154.00</v>
      </c>
      <c r="F13" s="4" t="str">
        <f>VLOOKUP(A13,HOP!A:C,3,0)</f>
        <v>2042888</v>
      </c>
      <c r="G13" s="4">
        <f t="shared" si="0"/>
        <v>0</v>
      </c>
      <c r="H13" s="4" t="str">
        <f t="shared" si="1"/>
        <v>，2042888</v>
      </c>
      <c r="I13" s="4" t="str">
        <f>VLOOKUP(A13,HOP!A:T,20,0)</f>
        <v>直连</v>
      </c>
    </row>
    <row r="14" s="4" customFormat="1" hidden="1" spans="1:9">
      <c r="A14" s="4">
        <v>14758690121</v>
      </c>
      <c r="B14" s="5">
        <v>44286</v>
      </c>
      <c r="C14" s="5">
        <v>44287</v>
      </c>
      <c r="D14" s="4">
        <v>0</v>
      </c>
      <c r="E14" s="4" t="str">
        <f>VLOOKUP(A14,HOP!A:L,12,0)</f>
        <v>0.00</v>
      </c>
      <c r="F14" s="4" t="str">
        <f>VLOOKUP(A14,HOP!A:C,3,0)</f>
        <v>2042887</v>
      </c>
      <c r="G14" s="4">
        <f t="shared" si="0"/>
        <v>0</v>
      </c>
      <c r="H14" s="4" t="str">
        <f t="shared" si="1"/>
        <v>，2042887</v>
      </c>
      <c r="I14" s="4" t="str">
        <f>VLOOKUP(A14,HOP!A:T,20,0)</f>
        <v>直连</v>
      </c>
    </row>
    <row r="15" s="4" customFormat="1" spans="1:9">
      <c r="A15" s="4">
        <v>14758709788</v>
      </c>
      <c r="B15" s="5">
        <v>44286</v>
      </c>
      <c r="C15" s="5">
        <v>44287</v>
      </c>
      <c r="D15" s="4">
        <v>146</v>
      </c>
      <c r="E15" s="4" t="str">
        <f>VLOOKUP(A15,HOP!A:L,12,0)</f>
        <v>146.00</v>
      </c>
      <c r="F15" s="4" t="str">
        <f>VLOOKUP(A15,HOP!A:C,3,0)</f>
        <v>2042891</v>
      </c>
      <c r="G15" s="4">
        <f t="shared" si="0"/>
        <v>0</v>
      </c>
      <c r="H15" s="4" t="str">
        <f t="shared" si="1"/>
        <v>，2042891</v>
      </c>
      <c r="I15" s="4" t="str">
        <f>VLOOKUP(A15,HOP!A:T,20,0)</f>
        <v>直连</v>
      </c>
    </row>
    <row r="16" s="4" customFormat="1" spans="1:9">
      <c r="A16" s="4">
        <v>14758997789</v>
      </c>
      <c r="B16" s="5">
        <v>44286</v>
      </c>
      <c r="C16" s="5">
        <v>44287</v>
      </c>
      <c r="D16" s="4">
        <v>146</v>
      </c>
      <c r="E16" s="4" t="str">
        <f>VLOOKUP(A16,HOP!A:L,12,0)</f>
        <v>146.00</v>
      </c>
      <c r="F16" s="4" t="str">
        <f>VLOOKUP(A16,HOP!A:C,3,0)</f>
        <v>2042944</v>
      </c>
      <c r="G16" s="4">
        <f t="shared" si="0"/>
        <v>0</v>
      </c>
      <c r="H16" s="4" t="str">
        <f t="shared" si="1"/>
        <v>，2042944</v>
      </c>
      <c r="I16" s="4" t="str">
        <f>VLOOKUP(A16,HOP!A:T,20,0)</f>
        <v>直连</v>
      </c>
    </row>
    <row r="17" s="4" customFormat="1" spans="1:9">
      <c r="A17" s="4">
        <v>14759275824</v>
      </c>
      <c r="B17" s="5">
        <v>44286</v>
      </c>
      <c r="C17" s="5">
        <v>44287</v>
      </c>
      <c r="D17" s="4">
        <v>278</v>
      </c>
      <c r="E17" s="4" t="str">
        <f>VLOOKUP(A17,HOP!A:L,12,0)</f>
        <v>278.00</v>
      </c>
      <c r="F17" s="4" t="str">
        <f>VLOOKUP(A17,HOP!A:C,3,0)</f>
        <v>2042998</v>
      </c>
      <c r="G17" s="4">
        <f t="shared" si="0"/>
        <v>0</v>
      </c>
      <c r="H17" s="4" t="str">
        <f t="shared" si="1"/>
        <v>，2042998</v>
      </c>
      <c r="I17" s="4" t="str">
        <f>VLOOKUP(A17,HOP!A:T,20,0)</f>
        <v>直连</v>
      </c>
    </row>
    <row r="18" s="4" customFormat="1" spans="1:9">
      <c r="A18" s="4">
        <v>14759581960</v>
      </c>
      <c r="B18" s="5">
        <v>44286</v>
      </c>
      <c r="C18" s="5">
        <v>44287</v>
      </c>
      <c r="D18" s="4">
        <v>278</v>
      </c>
      <c r="E18" s="4" t="str">
        <f>VLOOKUP(A18,HOP!A:L,12,0)</f>
        <v>278.00</v>
      </c>
      <c r="F18" s="4" t="str">
        <f>VLOOKUP(A18,HOP!A:C,3,0)</f>
        <v>2043086</v>
      </c>
      <c r="G18" s="4">
        <f t="shared" si="0"/>
        <v>0</v>
      </c>
      <c r="H18" s="4" t="str">
        <f t="shared" si="1"/>
        <v>，2043086</v>
      </c>
      <c r="I18" s="4" t="str">
        <f>VLOOKUP(A18,HOP!A:T,20,0)</f>
        <v>直连</v>
      </c>
    </row>
    <row r="19" s="4" customFormat="1" spans="1:9">
      <c r="A19" s="4">
        <v>14759610826</v>
      </c>
      <c r="B19" s="5">
        <v>44286</v>
      </c>
      <c r="C19" s="5">
        <v>44287</v>
      </c>
      <c r="D19" s="4">
        <v>247</v>
      </c>
      <c r="E19" s="4" t="str">
        <f>VLOOKUP(A19,HOP!A:L,12,0)</f>
        <v>247.00</v>
      </c>
      <c r="F19" s="4" t="str">
        <f>VLOOKUP(A19,HOP!A:C,3,0)</f>
        <v>2043094</v>
      </c>
      <c r="G19" s="4">
        <f t="shared" si="0"/>
        <v>0</v>
      </c>
      <c r="H19" s="4" t="str">
        <f t="shared" si="1"/>
        <v>，2043094</v>
      </c>
      <c r="I19" s="4" t="str">
        <f>VLOOKUP(A19,HOP!A:T,20,0)</f>
        <v>直连</v>
      </c>
    </row>
    <row r="21" spans="4:4">
      <c r="D21" s="4">
        <f>SUM(D2:D20)</f>
        <v>4493</v>
      </c>
    </row>
    <row r="23" spans="1:1">
      <c r="A23" s="4" t="s">
        <v>71</v>
      </c>
    </row>
    <row r="24" spans="1:1">
      <c r="A24" s="4" t="s">
        <v>72</v>
      </c>
    </row>
  </sheetData>
  <autoFilter ref="A1:XFD21">
    <filterColumn colId="3">
      <filters blank="1">
        <filter val="270"/>
        <filter val="631"/>
        <filter val="102"/>
        <filter val="113"/>
        <filter val="4493"/>
        <filter val="154"/>
        <filter val="115"/>
        <filter val="146"/>
        <filter val="296"/>
        <filter val="247"/>
        <filter val="278"/>
        <filter val="219"/>
        <filter val="5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14725452570</v>
      </c>
      <c r="B2" s="1" t="s">
        <v>90</v>
      </c>
      <c r="C2" s="1" t="s">
        <v>91</v>
      </c>
      <c r="D2" s="1" t="s">
        <v>92</v>
      </c>
      <c r="E2" s="1" t="s">
        <v>29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</row>
    <row r="3" s="1" customFormat="1" spans="1:20">
      <c r="A3" s="3">
        <v>14733775226</v>
      </c>
      <c r="B3" s="1" t="s">
        <v>105</v>
      </c>
      <c r="C3" s="1" t="s">
        <v>106</v>
      </c>
      <c r="D3" s="1" t="s">
        <v>107</v>
      </c>
      <c r="E3" s="1" t="s">
        <v>35</v>
      </c>
      <c r="F3" s="1" t="s">
        <v>108</v>
      </c>
      <c r="G3" s="1" t="s">
        <v>94</v>
      </c>
      <c r="H3" s="1" t="s">
        <v>95</v>
      </c>
      <c r="I3" s="1" t="s">
        <v>99</v>
      </c>
      <c r="J3" s="1" t="s">
        <v>97</v>
      </c>
      <c r="K3" s="1" t="s">
        <v>99</v>
      </c>
      <c r="L3" s="1" t="s">
        <v>99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109</v>
      </c>
      <c r="R3" s="1" t="s">
        <v>102</v>
      </c>
      <c r="S3" s="1" t="s">
        <v>103</v>
      </c>
      <c r="T3" s="1" t="s">
        <v>104</v>
      </c>
    </row>
    <row r="4" s="1" customFormat="1" spans="1:20">
      <c r="A4" s="3">
        <v>14746356493</v>
      </c>
      <c r="B4" s="1" t="s">
        <v>108</v>
      </c>
      <c r="C4" s="1" t="s">
        <v>110</v>
      </c>
      <c r="D4" s="1" t="s">
        <v>111</v>
      </c>
      <c r="E4" s="1" t="s">
        <v>39</v>
      </c>
      <c r="F4" s="1" t="s">
        <v>108</v>
      </c>
      <c r="G4" s="1" t="s">
        <v>94</v>
      </c>
      <c r="H4" s="1" t="s">
        <v>95</v>
      </c>
      <c r="I4" s="1" t="s">
        <v>112</v>
      </c>
      <c r="J4" s="1" t="s">
        <v>97</v>
      </c>
      <c r="K4" s="1" t="s">
        <v>112</v>
      </c>
      <c r="L4" s="1" t="s">
        <v>112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113</v>
      </c>
      <c r="R4" s="1" t="s">
        <v>102</v>
      </c>
      <c r="S4" s="1" t="s">
        <v>103</v>
      </c>
      <c r="T4" s="1" t="s">
        <v>104</v>
      </c>
    </row>
    <row r="5" s="1" customFormat="1" spans="1:20">
      <c r="A5" s="3">
        <v>14746357213</v>
      </c>
      <c r="B5" s="1" t="s">
        <v>108</v>
      </c>
      <c r="C5" s="1" t="s">
        <v>114</v>
      </c>
      <c r="D5" s="1" t="s">
        <v>111</v>
      </c>
      <c r="E5" s="1" t="s">
        <v>40</v>
      </c>
      <c r="F5" s="1" t="s">
        <v>108</v>
      </c>
      <c r="G5" s="1" t="s">
        <v>94</v>
      </c>
      <c r="H5" s="1" t="s">
        <v>95</v>
      </c>
      <c r="I5" s="1" t="s">
        <v>112</v>
      </c>
      <c r="J5" s="1" t="s">
        <v>97</v>
      </c>
      <c r="K5" s="1" t="s">
        <v>112</v>
      </c>
      <c r="L5" s="1" t="s">
        <v>112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115</v>
      </c>
      <c r="R5" s="1" t="s">
        <v>102</v>
      </c>
      <c r="S5" s="1" t="s">
        <v>103</v>
      </c>
      <c r="T5" s="1" t="s">
        <v>104</v>
      </c>
    </row>
    <row r="6" s="1" customFormat="1" spans="1:20">
      <c r="A6" s="3">
        <v>14749758383</v>
      </c>
      <c r="B6" s="1" t="s">
        <v>93</v>
      </c>
      <c r="C6" s="1" t="s">
        <v>116</v>
      </c>
      <c r="D6" s="1" t="s">
        <v>117</v>
      </c>
      <c r="E6" s="1" t="s">
        <v>43</v>
      </c>
      <c r="F6" s="1" t="s">
        <v>93</v>
      </c>
      <c r="G6" s="1" t="s">
        <v>94</v>
      </c>
      <c r="H6" s="1" t="s">
        <v>95</v>
      </c>
      <c r="I6" s="1" t="s">
        <v>118</v>
      </c>
      <c r="J6" s="1" t="s">
        <v>97</v>
      </c>
      <c r="K6" s="1" t="s">
        <v>118</v>
      </c>
      <c r="L6" s="1" t="s">
        <v>118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119</v>
      </c>
      <c r="R6" s="1" t="s">
        <v>102</v>
      </c>
      <c r="S6" s="1" t="s">
        <v>103</v>
      </c>
      <c r="T6" s="1" t="s">
        <v>104</v>
      </c>
    </row>
    <row r="7" s="1" customFormat="1" spans="1:20">
      <c r="A7" s="3">
        <v>14749867818</v>
      </c>
      <c r="B7" s="1" t="s">
        <v>93</v>
      </c>
      <c r="C7" s="1" t="s">
        <v>120</v>
      </c>
      <c r="D7" s="1" t="s">
        <v>121</v>
      </c>
      <c r="E7" s="1" t="s">
        <v>45</v>
      </c>
      <c r="F7" s="1" t="s">
        <v>93</v>
      </c>
      <c r="G7" s="1" t="s">
        <v>94</v>
      </c>
      <c r="H7" s="1" t="s">
        <v>95</v>
      </c>
      <c r="I7" s="1" t="s">
        <v>122</v>
      </c>
      <c r="J7" s="1" t="s">
        <v>97</v>
      </c>
      <c r="K7" s="1" t="s">
        <v>122</v>
      </c>
      <c r="L7" s="1" t="s">
        <v>122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123</v>
      </c>
      <c r="R7" s="1" t="s">
        <v>102</v>
      </c>
      <c r="S7" s="1" t="s">
        <v>103</v>
      </c>
      <c r="T7" s="1" t="s">
        <v>104</v>
      </c>
    </row>
    <row r="8" s="1" customFormat="1" spans="1:20">
      <c r="A8" s="3">
        <v>14750000926</v>
      </c>
      <c r="B8" s="1" t="s">
        <v>93</v>
      </c>
      <c r="C8" s="1" t="s">
        <v>124</v>
      </c>
      <c r="D8" s="1" t="s">
        <v>125</v>
      </c>
      <c r="E8" s="1" t="s">
        <v>48</v>
      </c>
      <c r="F8" s="1" t="s">
        <v>93</v>
      </c>
      <c r="G8" s="1" t="s">
        <v>94</v>
      </c>
      <c r="H8" s="1" t="s">
        <v>95</v>
      </c>
      <c r="I8" s="1" t="s">
        <v>126</v>
      </c>
      <c r="J8" s="1" t="s">
        <v>97</v>
      </c>
      <c r="K8" s="1" t="s">
        <v>126</v>
      </c>
      <c r="L8" s="1" t="s">
        <v>126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127</v>
      </c>
      <c r="R8" s="1" t="s">
        <v>102</v>
      </c>
      <c r="S8" s="1" t="s">
        <v>103</v>
      </c>
      <c r="T8" s="1" t="s">
        <v>104</v>
      </c>
    </row>
    <row r="9" s="1" customFormat="1" spans="1:20">
      <c r="A9" s="3">
        <v>14754709557</v>
      </c>
      <c r="B9" s="1" t="s">
        <v>93</v>
      </c>
      <c r="C9" s="1" t="s">
        <v>128</v>
      </c>
      <c r="D9" s="1" t="s">
        <v>111</v>
      </c>
      <c r="E9" s="1" t="s">
        <v>50</v>
      </c>
      <c r="F9" s="1" t="s">
        <v>93</v>
      </c>
      <c r="G9" s="1" t="s">
        <v>94</v>
      </c>
      <c r="H9" s="1" t="s">
        <v>95</v>
      </c>
      <c r="I9" s="1" t="s">
        <v>129</v>
      </c>
      <c r="J9" s="1" t="s">
        <v>97</v>
      </c>
      <c r="K9" s="1" t="s">
        <v>129</v>
      </c>
      <c r="L9" s="1" t="s">
        <v>129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130</v>
      </c>
      <c r="R9" s="1" t="s">
        <v>102</v>
      </c>
      <c r="S9" s="1" t="s">
        <v>103</v>
      </c>
      <c r="T9" s="1" t="s">
        <v>104</v>
      </c>
    </row>
    <row r="10" s="1" customFormat="1" spans="1:20">
      <c r="A10" s="3">
        <v>14754731079</v>
      </c>
      <c r="B10" s="1" t="s">
        <v>93</v>
      </c>
      <c r="C10" s="1" t="s">
        <v>131</v>
      </c>
      <c r="D10" s="1" t="s">
        <v>132</v>
      </c>
      <c r="E10" s="1" t="s">
        <v>52</v>
      </c>
      <c r="F10" s="1" t="s">
        <v>93</v>
      </c>
      <c r="G10" s="1" t="s">
        <v>94</v>
      </c>
      <c r="H10" s="1" t="s">
        <v>95</v>
      </c>
      <c r="I10" s="1" t="s">
        <v>133</v>
      </c>
      <c r="J10" s="1" t="s">
        <v>97</v>
      </c>
      <c r="K10" s="1" t="s">
        <v>133</v>
      </c>
      <c r="L10" s="1" t="s">
        <v>133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134</v>
      </c>
      <c r="R10" s="1" t="s">
        <v>102</v>
      </c>
      <c r="S10" s="1" t="s">
        <v>103</v>
      </c>
      <c r="T10" s="1" t="s">
        <v>104</v>
      </c>
    </row>
    <row r="11" s="1" customFormat="1" spans="1:20">
      <c r="A11" s="3">
        <v>14757728846</v>
      </c>
      <c r="B11" s="1" t="s">
        <v>93</v>
      </c>
      <c r="C11" s="1" t="s">
        <v>135</v>
      </c>
      <c r="D11" s="1" t="s">
        <v>136</v>
      </c>
      <c r="E11" s="1" t="s">
        <v>54</v>
      </c>
      <c r="F11" s="1" t="s">
        <v>93</v>
      </c>
      <c r="G11" s="1" t="s">
        <v>94</v>
      </c>
      <c r="H11" s="1" t="s">
        <v>95</v>
      </c>
      <c r="I11" s="1" t="s">
        <v>137</v>
      </c>
      <c r="J11" s="1" t="s">
        <v>97</v>
      </c>
      <c r="K11" s="1" t="s">
        <v>137</v>
      </c>
      <c r="L11" s="1" t="s">
        <v>137</v>
      </c>
      <c r="M11" s="1" t="s">
        <v>98</v>
      </c>
      <c r="N11" s="1" t="s">
        <v>98</v>
      </c>
      <c r="O11" s="1" t="s">
        <v>99</v>
      </c>
      <c r="P11" s="1" t="s">
        <v>100</v>
      </c>
      <c r="Q11" s="1" t="s">
        <v>138</v>
      </c>
      <c r="R11" s="1" t="s">
        <v>102</v>
      </c>
      <c r="S11" s="1" t="s">
        <v>103</v>
      </c>
      <c r="T11" s="1" t="s">
        <v>104</v>
      </c>
    </row>
    <row r="12" s="1" customFormat="1" spans="1:20">
      <c r="A12" s="3">
        <v>14757892857</v>
      </c>
      <c r="B12" s="1" t="s">
        <v>93</v>
      </c>
      <c r="C12" s="1" t="s">
        <v>139</v>
      </c>
      <c r="D12" s="1" t="s">
        <v>140</v>
      </c>
      <c r="E12" s="1" t="s">
        <v>57</v>
      </c>
      <c r="F12" s="1" t="s">
        <v>93</v>
      </c>
      <c r="G12" s="1" t="s">
        <v>94</v>
      </c>
      <c r="H12" s="1" t="s">
        <v>95</v>
      </c>
      <c r="I12" s="1" t="s">
        <v>141</v>
      </c>
      <c r="J12" s="1" t="s">
        <v>97</v>
      </c>
      <c r="K12" s="1" t="s">
        <v>141</v>
      </c>
      <c r="L12" s="1" t="s">
        <v>141</v>
      </c>
      <c r="M12" s="1" t="s">
        <v>98</v>
      </c>
      <c r="N12" s="1" t="s">
        <v>98</v>
      </c>
      <c r="O12" s="1" t="s">
        <v>99</v>
      </c>
      <c r="P12" s="1" t="s">
        <v>100</v>
      </c>
      <c r="Q12" s="1" t="s">
        <v>142</v>
      </c>
      <c r="R12" s="1" t="s">
        <v>102</v>
      </c>
      <c r="S12" s="1" t="s">
        <v>103</v>
      </c>
      <c r="T12" s="1" t="s">
        <v>104</v>
      </c>
    </row>
    <row r="13" s="1" customFormat="1" spans="1:20">
      <c r="A13" s="3">
        <v>14758690121</v>
      </c>
      <c r="B13" s="1" t="s">
        <v>93</v>
      </c>
      <c r="C13" s="1" t="s">
        <v>143</v>
      </c>
      <c r="D13" s="1" t="s">
        <v>144</v>
      </c>
      <c r="E13" s="1" t="s">
        <v>61</v>
      </c>
      <c r="F13" s="1" t="s">
        <v>93</v>
      </c>
      <c r="G13" s="1" t="s">
        <v>94</v>
      </c>
      <c r="H13" s="1" t="s">
        <v>95</v>
      </c>
      <c r="I13" s="1" t="s">
        <v>99</v>
      </c>
      <c r="J13" s="1" t="s">
        <v>97</v>
      </c>
      <c r="K13" s="1" t="s">
        <v>99</v>
      </c>
      <c r="L13" s="1" t="s">
        <v>99</v>
      </c>
      <c r="M13" s="1" t="s">
        <v>98</v>
      </c>
      <c r="N13" s="1" t="s">
        <v>98</v>
      </c>
      <c r="O13" s="1" t="s">
        <v>99</v>
      </c>
      <c r="P13" s="1" t="s">
        <v>100</v>
      </c>
      <c r="Q13" s="1" t="s">
        <v>145</v>
      </c>
      <c r="R13" s="1" t="s">
        <v>102</v>
      </c>
      <c r="S13" s="1" t="s">
        <v>103</v>
      </c>
      <c r="T13" s="1" t="s">
        <v>104</v>
      </c>
    </row>
    <row r="14" s="1" customFormat="1" spans="1:20">
      <c r="A14" s="3">
        <v>14758694313</v>
      </c>
      <c r="B14" s="1" t="s">
        <v>93</v>
      </c>
      <c r="C14" s="1" t="s">
        <v>146</v>
      </c>
      <c r="D14" s="1" t="s">
        <v>147</v>
      </c>
      <c r="E14" s="1" t="s">
        <v>59</v>
      </c>
      <c r="F14" s="1" t="s">
        <v>93</v>
      </c>
      <c r="G14" s="1" t="s">
        <v>94</v>
      </c>
      <c r="H14" s="1" t="s">
        <v>95</v>
      </c>
      <c r="I14" s="1" t="s">
        <v>148</v>
      </c>
      <c r="J14" s="1" t="s">
        <v>97</v>
      </c>
      <c r="K14" s="1" t="s">
        <v>148</v>
      </c>
      <c r="L14" s="1" t="s">
        <v>148</v>
      </c>
      <c r="M14" s="1" t="s">
        <v>98</v>
      </c>
      <c r="N14" s="1" t="s">
        <v>98</v>
      </c>
      <c r="O14" s="1" t="s">
        <v>99</v>
      </c>
      <c r="P14" s="1" t="s">
        <v>100</v>
      </c>
      <c r="Q14" s="1" t="s">
        <v>145</v>
      </c>
      <c r="R14" s="1" t="s">
        <v>102</v>
      </c>
      <c r="S14" s="1" t="s">
        <v>103</v>
      </c>
      <c r="T14" s="1" t="s">
        <v>104</v>
      </c>
    </row>
    <row r="15" s="1" customFormat="1" spans="1:20">
      <c r="A15" s="3">
        <v>14758709788</v>
      </c>
      <c r="B15" s="1" t="s">
        <v>93</v>
      </c>
      <c r="C15" s="1" t="s">
        <v>149</v>
      </c>
      <c r="D15" s="1" t="s">
        <v>150</v>
      </c>
      <c r="E15" s="1" t="s">
        <v>63</v>
      </c>
      <c r="F15" s="1" t="s">
        <v>93</v>
      </c>
      <c r="G15" s="1" t="s">
        <v>94</v>
      </c>
      <c r="H15" s="1" t="s">
        <v>95</v>
      </c>
      <c r="I15" s="1" t="s">
        <v>151</v>
      </c>
      <c r="J15" s="1" t="s">
        <v>97</v>
      </c>
      <c r="K15" s="1" t="s">
        <v>151</v>
      </c>
      <c r="L15" s="1" t="s">
        <v>151</v>
      </c>
      <c r="M15" s="1" t="s">
        <v>98</v>
      </c>
      <c r="N15" s="1" t="s">
        <v>98</v>
      </c>
      <c r="O15" s="1" t="s">
        <v>99</v>
      </c>
      <c r="P15" s="1" t="s">
        <v>100</v>
      </c>
      <c r="Q15" s="1" t="s">
        <v>152</v>
      </c>
      <c r="R15" s="1" t="s">
        <v>102</v>
      </c>
      <c r="S15" s="1" t="s">
        <v>103</v>
      </c>
      <c r="T15" s="1" t="s">
        <v>104</v>
      </c>
    </row>
    <row r="16" s="1" customFormat="1" spans="1:20">
      <c r="A16" s="3">
        <v>14758997789</v>
      </c>
      <c r="B16" s="1" t="s">
        <v>93</v>
      </c>
      <c r="C16" s="1" t="s">
        <v>153</v>
      </c>
      <c r="D16" s="1" t="s">
        <v>150</v>
      </c>
      <c r="E16" s="1" t="s">
        <v>64</v>
      </c>
      <c r="F16" s="1" t="s">
        <v>93</v>
      </c>
      <c r="G16" s="1" t="s">
        <v>94</v>
      </c>
      <c r="H16" s="1" t="s">
        <v>95</v>
      </c>
      <c r="I16" s="1" t="s">
        <v>151</v>
      </c>
      <c r="J16" s="1" t="s">
        <v>97</v>
      </c>
      <c r="K16" s="1" t="s">
        <v>151</v>
      </c>
      <c r="L16" s="1" t="s">
        <v>151</v>
      </c>
      <c r="M16" s="1" t="s">
        <v>98</v>
      </c>
      <c r="N16" s="1" t="s">
        <v>98</v>
      </c>
      <c r="O16" s="1" t="s">
        <v>99</v>
      </c>
      <c r="P16" s="1" t="s">
        <v>100</v>
      </c>
      <c r="Q16" s="1" t="s">
        <v>154</v>
      </c>
      <c r="R16" s="1" t="s">
        <v>102</v>
      </c>
      <c r="S16" s="1" t="s">
        <v>103</v>
      </c>
      <c r="T16" s="1" t="s">
        <v>104</v>
      </c>
    </row>
    <row r="17" s="1" customFormat="1" spans="1:20">
      <c r="A17" s="3">
        <v>14759275824</v>
      </c>
      <c r="B17" s="1" t="s">
        <v>93</v>
      </c>
      <c r="C17" s="1" t="s">
        <v>155</v>
      </c>
      <c r="D17" s="1" t="s">
        <v>156</v>
      </c>
      <c r="E17" s="1" t="s">
        <v>66</v>
      </c>
      <c r="F17" s="1" t="s">
        <v>93</v>
      </c>
      <c r="G17" s="1" t="s">
        <v>94</v>
      </c>
      <c r="H17" s="1" t="s">
        <v>95</v>
      </c>
      <c r="I17" s="1" t="s">
        <v>118</v>
      </c>
      <c r="J17" s="1" t="s">
        <v>97</v>
      </c>
      <c r="K17" s="1" t="s">
        <v>118</v>
      </c>
      <c r="L17" s="1" t="s">
        <v>118</v>
      </c>
      <c r="M17" s="1" t="s">
        <v>98</v>
      </c>
      <c r="N17" s="1" t="s">
        <v>98</v>
      </c>
      <c r="O17" s="1" t="s">
        <v>99</v>
      </c>
      <c r="P17" s="1" t="s">
        <v>100</v>
      </c>
      <c r="Q17" s="1" t="s">
        <v>157</v>
      </c>
      <c r="R17" s="1" t="s">
        <v>102</v>
      </c>
      <c r="S17" s="1" t="s">
        <v>103</v>
      </c>
      <c r="T17" s="1" t="s">
        <v>104</v>
      </c>
    </row>
    <row r="18" s="1" customFormat="1" spans="1:20">
      <c r="A18" s="3">
        <v>14759581960</v>
      </c>
      <c r="B18" s="1" t="s">
        <v>93</v>
      </c>
      <c r="C18" s="1" t="s">
        <v>158</v>
      </c>
      <c r="D18" s="1" t="s">
        <v>156</v>
      </c>
      <c r="E18" s="1" t="s">
        <v>67</v>
      </c>
      <c r="F18" s="1" t="s">
        <v>93</v>
      </c>
      <c r="G18" s="1" t="s">
        <v>94</v>
      </c>
      <c r="H18" s="1" t="s">
        <v>95</v>
      </c>
      <c r="I18" s="1" t="s">
        <v>118</v>
      </c>
      <c r="J18" s="1" t="s">
        <v>97</v>
      </c>
      <c r="K18" s="1" t="s">
        <v>118</v>
      </c>
      <c r="L18" s="1" t="s">
        <v>118</v>
      </c>
      <c r="M18" s="1" t="s">
        <v>98</v>
      </c>
      <c r="N18" s="1" t="s">
        <v>98</v>
      </c>
      <c r="O18" s="1" t="s">
        <v>99</v>
      </c>
      <c r="P18" s="1" t="s">
        <v>100</v>
      </c>
      <c r="Q18" s="1" t="s">
        <v>159</v>
      </c>
      <c r="R18" s="1" t="s">
        <v>102</v>
      </c>
      <c r="S18" s="1" t="s">
        <v>103</v>
      </c>
      <c r="T18" s="1" t="s">
        <v>104</v>
      </c>
    </row>
    <row r="19" s="1" customFormat="1" spans="1:20">
      <c r="A19" s="3">
        <v>14759610826</v>
      </c>
      <c r="B19" s="1" t="s">
        <v>93</v>
      </c>
      <c r="C19" s="1" t="s">
        <v>160</v>
      </c>
      <c r="D19" s="1" t="s">
        <v>161</v>
      </c>
      <c r="E19" s="1" t="s">
        <v>69</v>
      </c>
      <c r="F19" s="1" t="s">
        <v>93</v>
      </c>
      <c r="G19" s="1" t="s">
        <v>94</v>
      </c>
      <c r="H19" s="1" t="s">
        <v>95</v>
      </c>
      <c r="I19" s="1" t="s">
        <v>162</v>
      </c>
      <c r="J19" s="1" t="s">
        <v>97</v>
      </c>
      <c r="K19" s="1" t="s">
        <v>162</v>
      </c>
      <c r="L19" s="1" t="s">
        <v>162</v>
      </c>
      <c r="M19" s="1" t="s">
        <v>98</v>
      </c>
      <c r="N19" s="1" t="s">
        <v>98</v>
      </c>
      <c r="O19" s="1" t="s">
        <v>99</v>
      </c>
      <c r="P19" s="1" t="s">
        <v>100</v>
      </c>
      <c r="Q19" s="1" t="s">
        <v>163</v>
      </c>
      <c r="R19" s="1" t="s">
        <v>102</v>
      </c>
      <c r="S19" s="1" t="s">
        <v>103</v>
      </c>
      <c r="T19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2021-04-16T01:27:53Z</dcterms:created>
  <dcterms:modified xsi:type="dcterms:W3CDTF">2021-04-16T01:33:44Z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5251943075764E6DA83FF73310E0166F</vt:lpwstr>
  </property>
  <property fmtid="{D5CDD505-2E9C-101B-9397-08002B2CF9AE}" pid="3" name="KSOProductBuildVer">
    <vt:lpwstr>2052-11.1.0.10463</vt:lpwstr>
  </property>
</Properties>
</file>