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<sst xmlns="http://schemas.openxmlformats.org/spreadsheetml/2006/main" count="592" uniqueCount="188">
  <si>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</si>
  <si>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</si>
  <si>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</si>
  <si>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</si>
  <si>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</si>
  <si>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</si>
  <si>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</si>
  <si>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</si>
  <si>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</si>
  <si>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</si>
  <si>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</si>
  <si>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</si>
  <si>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</si>
  <si>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</si>
  <si>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</si>
  <si>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</si>
  <si>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</si>
  <si>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</si>
  <si>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</si>
  <si>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</si>
  <si>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</si>
  <si>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</si>
  <si>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</si>
  <si>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</si>
  <si>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</si>
  <si>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</si>
  <si>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[林芝]林芝恒大酒店(67321775)</t>
  </si>
  <si>
    <t>亲水园景双床房&lt;内宾&gt;&lt;双人入住&gt;&lt;预付&gt;&lt;双早&gt;</t>
  </si>
  <si>
    <t>CNY</t>
  </si>
  <si>
    <t>李家春</t>
  </si>
  <si>
    <t>CA363210417CNY</t>
  </si>
  <si>
    <t>未提现</t>
  </si>
  <si>
    <t>携程开票</t>
  </si>
  <si>
    <t>[广州]7天连锁酒店(广州高铁南站南浦地铁口站店)(69307593)</t>
  </si>
  <si>
    <t>新7天大床房&lt;内宾&gt;&lt;双人入住&gt;&lt;预付&gt;&lt;无早&gt;</t>
  </si>
  <si>
    <t>温晓华</t>
  </si>
  <si>
    <t>[徐州]麗枫酒店(徐州苏宁广场金鹰购物中心店)(69316253)</t>
  </si>
  <si>
    <t>雅致双床房&lt;内宾&gt;&lt;双人入住&gt;&lt;预付&gt;&lt;无早&gt;</t>
  </si>
  <si>
    <t>晏厚勤</t>
  </si>
  <si>
    <t>[北京]IU酒店(北京西客站六里桥东地铁站店)(67318659)</t>
  </si>
  <si>
    <t>U选家庭套房&lt;内宾&gt;&lt;双人入住&gt;&lt;预付&gt;&lt;无早&gt;</t>
  </si>
  <si>
    <t>赵雪</t>
  </si>
  <si>
    <t>[防城港]麗枫酒店(防城港行政中心店)(69327511)</t>
  </si>
  <si>
    <t>商务大床房&lt;内宾&gt;&lt;双人入住&gt;&lt;预付&gt;&lt;无早&gt;</t>
  </si>
  <si>
    <t>廖国宁</t>
  </si>
  <si>
    <t>[淮安]淮安金陵国际酒店(70183241)</t>
  </si>
  <si>
    <t>高级双床房&lt;内宾&gt;&lt;双人入住&gt;&lt;预付&gt;&lt;双早&gt;</t>
  </si>
  <si>
    <t>唐玉青</t>
  </si>
  <si>
    <t>[安阳]麗枫酒店(安阳沃金万达广场店)(69327697)</t>
  </si>
  <si>
    <t>豪华大床房&lt;内宾&gt;&lt;双人入住&gt;&lt;预付&gt;&lt;无早&gt;</t>
  </si>
  <si>
    <t>王琳琳</t>
  </si>
  <si>
    <t>[北京]7天优品酒店(北京花园桥地铁站店)(68299720)</t>
  </si>
  <si>
    <t>优享双床房&lt;内宾&gt;&lt;双人入住&gt;&lt;预付&gt;&lt;无早&gt;</t>
  </si>
  <si>
    <t>陈祥</t>
  </si>
  <si>
    <t>[成都]7天优品酒店(成都郫县犀浦地铁站店)(68299717)</t>
  </si>
  <si>
    <t>优品大床房&lt;内宾&gt;&lt;双人入住&gt;&lt;预付&gt;&lt;无早&gt;</t>
  </si>
  <si>
    <t>张广军</t>
  </si>
  <si>
    <t>[广州]7天连锁酒店(广州西场地铁站荔湾路彩虹桥店)(67321889)</t>
  </si>
  <si>
    <t>自主大床房&lt;内宾&gt;&lt;双人入住&gt;&lt;预付&gt;&lt;无早&gt;</t>
  </si>
  <si>
    <t>谢箖洪</t>
  </si>
  <si>
    <t>[杭州]麗枫酒店(杭州萧山国际机场店)(67323121)</t>
  </si>
  <si>
    <t>刘利</t>
  </si>
  <si>
    <t>[郑州]7天连锁酒店(郑州南阳路店)(70183048)</t>
  </si>
  <si>
    <t>自主双床房&lt;内宾&gt;&lt;双人入住&gt;&lt;预付&gt;&lt;无早&gt;</t>
  </si>
  <si>
    <t>吴书昊,李涛</t>
  </si>
  <si>
    <t>[成都]7天连锁酒店(成都华阳缤纷广场店)(67322750)</t>
  </si>
  <si>
    <t>张茂林</t>
  </si>
  <si>
    <t>[西安]派·酒店(西安三桥车城大秦温泉店)(67324583)</t>
  </si>
  <si>
    <t>惠选双床房&lt;内宾&gt;&lt;双人入住&gt;&lt;预付&gt;&lt;无早&gt;</t>
  </si>
  <si>
    <t>路建菜</t>
  </si>
  <si>
    <t>[济南]7天连锁酒店(济南历下区政府店)(67324478)</t>
  </si>
  <si>
    <t>麻伟</t>
  </si>
  <si>
    <t>[昆明]7天连锁酒店(昆明青年路红会医院店)(67320532)</t>
  </si>
  <si>
    <t>李佳俊</t>
  </si>
  <si>
    <t>[西安]麗枫酒店(西安小寨地铁站大雁塔店)(67325072)</t>
  </si>
  <si>
    <t>洪丽</t>
  </si>
  <si>
    <t>[天津]格林豪泰酒店(天津之眼大悲院店)(67322661)</t>
  </si>
  <si>
    <t>高级大床房&lt;内宾&gt;&lt;双人入住&gt;&lt;预付&gt;&lt;无早&gt;</t>
  </si>
  <si>
    <t>刘依林</t>
  </si>
  <si>
    <t>取消</t>
  </si>
  <si>
    <t>[上海]7天连锁酒店(上海陆家嘴店)(67324658)</t>
  </si>
  <si>
    <t>熊美意</t>
  </si>
  <si>
    <t>，</t>
  </si>
  <si>
    <t>A210417093018481</t>
  </si>
  <si>
    <t>总计：5717元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</si>
  <si>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</si>
  <si>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</si>
  <si>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</si>
  <si>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</si>
  <si>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</si>
  <si>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</si>
  <si>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</si>
  <si>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</si>
  <si>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</si>
  <si>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</si>
  <si>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</si>
  <si>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</si>
  <si>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</si>
  <si>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</si>
  <si>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</si>
  <si>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</si>
  <si>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</si>
  <si>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2021-04-01</t>
  </si>
  <si>
    <t>2044137</t>
  </si>
  <si>
    <t>7天连锁酒店(上海陆家嘴店)</t>
  </si>
  <si>
    <t>2021-04-02</t>
  </si>
  <si>
    <t>退房日周结</t>
  </si>
  <si>
    <t>133.00</t>
  </si>
  <si>
    <t>RMB</t>
  </si>
  <si>
    <t>0</t>
  </si>
  <si>
    <t>0.00</t>
  </si>
  <si>
    <t>携程国内直连(DD)</t>
  </si>
  <si>
    <t>2021-04-01 20:27:36</t>
  </si>
  <si>
    <t>否</t>
  </si>
  <si>
    <t>汇智国际旅游发展有限公司</t>
  </si>
  <si>
    <t>直连</t>
  </si>
  <si>
    <t>2044099</t>
  </si>
  <si>
    <t>格林豪泰酒店(天津之眼大悲院店)</t>
  </si>
  <si>
    <t>164.00</t>
  </si>
  <si>
    <t>2021-04-01 19:49:13</t>
  </si>
  <si>
    <t>2044059</t>
  </si>
  <si>
    <t>麗枫酒店(西安小寨地铁站大雁塔店)</t>
  </si>
  <si>
    <t>309.00</t>
  </si>
  <si>
    <t>2021-04-01 19:25:14</t>
  </si>
  <si>
    <t>2043901</t>
  </si>
  <si>
    <t>7天连锁酒店(昆明青年路红会医院店)</t>
  </si>
  <si>
    <t>115.00</t>
  </si>
  <si>
    <t>2021-04-01 17:35:40</t>
  </si>
  <si>
    <t>2043877</t>
  </si>
  <si>
    <t>7天连锁酒店(济南历下区政府店)</t>
  </si>
  <si>
    <t>127.00</t>
  </si>
  <si>
    <t>2021-04-01 17:02:07</t>
  </si>
  <si>
    <t>2043765</t>
  </si>
  <si>
    <t>派·酒店(西安三桥车城大秦温泉店)</t>
  </si>
  <si>
    <t>136.00</t>
  </si>
  <si>
    <t>2021-04-01 15:48:43</t>
  </si>
  <si>
    <t>2043753</t>
  </si>
  <si>
    <t>7天连锁酒店(成都华阳缤纷广场店)</t>
  </si>
  <si>
    <t>2021-04-01 15:37:48</t>
  </si>
  <si>
    <t>2043638</t>
  </si>
  <si>
    <t>7天连锁酒店(郑州南阳路店)</t>
  </si>
  <si>
    <t>123.00</t>
  </si>
  <si>
    <t>2021-04-01 13:52:22</t>
  </si>
  <si>
    <t>2043604</t>
  </si>
  <si>
    <t>麗枫酒店(杭州萧山国际机场店)</t>
  </si>
  <si>
    <t>2021-04-01 13:18:51</t>
  </si>
  <si>
    <t>2043519</t>
  </si>
  <si>
    <t>7天连锁酒店(广州西场地铁站荔湾路彩虹桥店)</t>
  </si>
  <si>
    <t>2021-04-01 12:21:29</t>
  </si>
  <si>
    <t>2043439</t>
  </si>
  <si>
    <t>7天优品酒店(成都郫县犀浦地铁站店)</t>
  </si>
  <si>
    <t>2021-04-01 11:27:26</t>
  </si>
  <si>
    <t>2043266</t>
  </si>
  <si>
    <t>7天优品酒店(北京花园桥地铁站店)</t>
  </si>
  <si>
    <t>390.00</t>
  </si>
  <si>
    <t>2021-04-01 07:22:24</t>
  </si>
  <si>
    <t>2021-03-31</t>
  </si>
  <si>
    <t>2043093</t>
  </si>
  <si>
    <t>麗枫酒店(安阳沃金万达广场店)</t>
  </si>
  <si>
    <t>217.00</t>
  </si>
  <si>
    <t>2021-03-31 22:56:27</t>
  </si>
  <si>
    <t>2043018</t>
  </si>
  <si>
    <t>淮安金陵国际酒店</t>
  </si>
  <si>
    <t>363.00</t>
  </si>
  <si>
    <t>2021-03-31 22:16:58</t>
  </si>
  <si>
    <t>2042053</t>
  </si>
  <si>
    <t>麗枫酒店(防城港行政中心店)</t>
  </si>
  <si>
    <t>323.00</t>
  </si>
  <si>
    <t>2021-03-31 09:03:02</t>
  </si>
  <si>
    <t>2021-03-30</t>
  </si>
  <si>
    <t>2041803</t>
  </si>
  <si>
    <t>IU酒店(北京西客站六里桥东地铁站店)</t>
  </si>
  <si>
    <t>406.00</t>
  </si>
  <si>
    <t>2021-03-30 23:11:26</t>
  </si>
  <si>
    <t>2021-03-29</t>
  </si>
  <si>
    <t>2040031</t>
  </si>
  <si>
    <t>麗枫酒店(徐州苏宁广场金鹰购物中心店)</t>
  </si>
  <si>
    <t>474.00</t>
  </si>
  <si>
    <t>2021-03-29 21:16:56</t>
  </si>
  <si>
    <t>2039124</t>
  </si>
  <si>
    <t>7天连锁酒店(广州高铁南站南浦地铁口站店)</t>
  </si>
  <si>
    <t>227.00</t>
  </si>
  <si>
    <t>2021-03-29 11:33:08</t>
  </si>
  <si>
    <t>2021-03-26</t>
  </si>
  <si>
    <t>2035817</t>
  </si>
  <si>
    <t>林芝恒大酒店</t>
  </si>
  <si>
    <t>1833.00</t>
  </si>
  <si>
    <t>2021-03-26 17:06:55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</si>
</sst>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1" fillId="9" borderId="1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14704252775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44287</v>
      </c>
      <c r="G2" s="5">
        <v>44288</v>
      </c>
      <c r="H2" s="4">
        <v>1</v>
      </c>
      <c r="I2" s="4">
        <v>1</v>
      </c>
      <c r="J2" s="4">
        <v>1</v>
      </c>
      <c r="K2" s="4" t="s">
        <v>28</v>
      </c>
      <c r="L2" s="4">
        <v>1833</v>
      </c>
      <c r="M2" s="4">
        <v>1833</v>
      </c>
      <c r="N2" s="4" t="s">
        <v>29</v>
      </c>
      <c r="O2" s="4" t="s">
        <v>30</v>
      </c>
      <c r="P2" s="4" t="s">
        <v>31</v>
      </c>
      <c r="Q2" s="4">
        <v>0</v>
      </c>
      <c r="R2" s="6">
        <v>44281</v>
      </c>
      <c r="S2" s="5">
        <v>44303</v>
      </c>
      <c r="T2" s="4" t="s">
        <v>32</v>
      </c>
      <c r="U2" s="4">
        <v>1833</v>
      </c>
      <c r="V2" s="4">
        <v>0</v>
      </c>
      <c r="W2" s="4">
        <v>0</v>
      </c>
      <c r="X2" s="4">
        <v>2035817</v>
      </c>
    </row>
    <row r="3" s="4" customFormat="1" spans="1:24">
      <c r="A3" s="4">
        <v>14729401629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44287</v>
      </c>
      <c r="G3" s="5">
        <v>44288</v>
      </c>
      <c r="H3" s="4">
        <v>1</v>
      </c>
      <c r="I3" s="4">
        <v>1</v>
      </c>
      <c r="J3" s="4">
        <v>1</v>
      </c>
      <c r="K3" s="4" t="s">
        <v>28</v>
      </c>
      <c r="L3" s="4">
        <v>227</v>
      </c>
      <c r="M3" s="4">
        <v>227</v>
      </c>
      <c r="N3" s="4" t="s">
        <v>35</v>
      </c>
      <c r="O3" s="4" t="s">
        <v>30</v>
      </c>
      <c r="P3" s="4" t="s">
        <v>31</v>
      </c>
      <c r="Q3" s="4">
        <v>0</v>
      </c>
      <c r="R3" s="6">
        <v>44284</v>
      </c>
      <c r="S3" s="5">
        <v>44303</v>
      </c>
      <c r="T3" s="4" t="s">
        <v>32</v>
      </c>
      <c r="U3" s="4">
        <v>227</v>
      </c>
      <c r="V3" s="4">
        <v>0</v>
      </c>
      <c r="W3" s="4">
        <v>0</v>
      </c>
      <c r="X3" s="4">
        <v>2039124</v>
      </c>
    </row>
    <row r="4" s="4" customFormat="1" spans="1:24">
      <c r="A4" s="4">
        <v>14734519612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44286</v>
      </c>
      <c r="G4" s="5">
        <v>44288</v>
      </c>
      <c r="H4" s="4">
        <v>1</v>
      </c>
      <c r="I4" s="4">
        <v>2</v>
      </c>
      <c r="J4" s="4">
        <v>2</v>
      </c>
      <c r="K4" s="4" t="s">
        <v>28</v>
      </c>
      <c r="L4" s="4">
        <v>474</v>
      </c>
      <c r="M4" s="4">
        <v>474</v>
      </c>
      <c r="N4" s="4" t="s">
        <v>38</v>
      </c>
      <c r="O4" s="4" t="s">
        <v>30</v>
      </c>
      <c r="P4" s="4" t="s">
        <v>31</v>
      </c>
      <c r="Q4" s="4">
        <v>0</v>
      </c>
      <c r="R4" s="6">
        <v>44284</v>
      </c>
      <c r="S4" s="5">
        <v>44303</v>
      </c>
      <c r="T4" s="4" t="s">
        <v>32</v>
      </c>
      <c r="U4" s="4">
        <v>474</v>
      </c>
      <c r="V4" s="4">
        <v>0</v>
      </c>
      <c r="W4" s="4">
        <v>0</v>
      </c>
      <c r="X4" s="4">
        <v>2040031</v>
      </c>
    </row>
    <row r="5" s="4" customFormat="1" spans="1:24">
      <c r="A5" s="4">
        <v>14748914762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44287</v>
      </c>
      <c r="G5" s="5">
        <v>44288</v>
      </c>
      <c r="H5" s="4">
        <v>1</v>
      </c>
      <c r="I5" s="4">
        <v>1</v>
      </c>
      <c r="J5" s="4">
        <v>1</v>
      </c>
      <c r="K5" s="4" t="s">
        <v>28</v>
      </c>
      <c r="L5" s="4">
        <v>406</v>
      </c>
      <c r="M5" s="4">
        <v>406</v>
      </c>
      <c r="N5" s="4" t="s">
        <v>41</v>
      </c>
      <c r="O5" s="4" t="s">
        <v>30</v>
      </c>
      <c r="P5" s="4" t="s">
        <v>31</v>
      </c>
      <c r="Q5" s="4">
        <v>0</v>
      </c>
      <c r="R5" s="6">
        <v>44285</v>
      </c>
      <c r="S5" s="5">
        <v>44303</v>
      </c>
      <c r="T5" s="4" t="s">
        <v>32</v>
      </c>
      <c r="U5" s="4">
        <v>406</v>
      </c>
      <c r="V5" s="4">
        <v>0</v>
      </c>
      <c r="W5" s="4">
        <v>0</v>
      </c>
      <c r="X5" s="4">
        <v>2041803</v>
      </c>
    </row>
    <row r="6" s="4" customFormat="1" spans="1:24">
      <c r="A6" s="4">
        <v>14749951392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44287</v>
      </c>
      <c r="G6" s="5">
        <v>44288</v>
      </c>
      <c r="H6" s="4">
        <v>1</v>
      </c>
      <c r="I6" s="4">
        <v>1</v>
      </c>
      <c r="J6" s="4">
        <v>1</v>
      </c>
      <c r="K6" s="4" t="s">
        <v>28</v>
      </c>
      <c r="L6" s="4">
        <v>323</v>
      </c>
      <c r="M6" s="4">
        <v>323</v>
      </c>
      <c r="N6" s="4" t="s">
        <v>44</v>
      </c>
      <c r="O6" s="4" t="s">
        <v>30</v>
      </c>
      <c r="P6" s="4" t="s">
        <v>31</v>
      </c>
      <c r="Q6" s="4">
        <v>0</v>
      </c>
      <c r="R6" s="6">
        <v>44286</v>
      </c>
      <c r="S6" s="5">
        <v>44303</v>
      </c>
      <c r="T6" s="4" t="s">
        <v>32</v>
      </c>
      <c r="U6" s="4">
        <v>323</v>
      </c>
      <c r="V6" s="4">
        <v>0</v>
      </c>
      <c r="W6" s="4">
        <v>0</v>
      </c>
      <c r="X6" s="4">
        <v>2042053</v>
      </c>
    </row>
    <row r="7" s="4" customFormat="1" spans="1:24">
      <c r="A7" s="4">
        <v>14759325465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44287</v>
      </c>
      <c r="G7" s="5">
        <v>44288</v>
      </c>
      <c r="H7" s="4">
        <v>1</v>
      </c>
      <c r="I7" s="4">
        <v>1</v>
      </c>
      <c r="J7" s="4">
        <v>1</v>
      </c>
      <c r="K7" s="4" t="s">
        <v>28</v>
      </c>
      <c r="L7" s="4">
        <v>363</v>
      </c>
      <c r="M7" s="4">
        <v>363</v>
      </c>
      <c r="N7" s="4" t="s">
        <v>47</v>
      </c>
      <c r="O7" s="4" t="s">
        <v>30</v>
      </c>
      <c r="P7" s="4" t="s">
        <v>31</v>
      </c>
      <c r="Q7" s="4">
        <v>0</v>
      </c>
      <c r="R7" s="6">
        <v>44286</v>
      </c>
      <c r="S7" s="5">
        <v>44303</v>
      </c>
      <c r="T7" s="4" t="s">
        <v>32</v>
      </c>
      <c r="U7" s="4">
        <v>363</v>
      </c>
      <c r="V7" s="4">
        <v>0</v>
      </c>
      <c r="W7" s="4">
        <v>0</v>
      </c>
      <c r="X7" s="4">
        <v>2043018</v>
      </c>
    </row>
    <row r="8" s="4" customFormat="1" spans="1:24">
      <c r="A8" s="4">
        <v>14759605006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44287</v>
      </c>
      <c r="G8" s="5">
        <v>44288</v>
      </c>
      <c r="H8" s="4">
        <v>1</v>
      </c>
      <c r="I8" s="4">
        <v>1</v>
      </c>
      <c r="J8" s="4">
        <v>1</v>
      </c>
      <c r="K8" s="4" t="s">
        <v>28</v>
      </c>
      <c r="L8" s="4">
        <v>217</v>
      </c>
      <c r="M8" s="4">
        <v>217</v>
      </c>
      <c r="N8" s="4" t="s">
        <v>50</v>
      </c>
      <c r="O8" s="4" t="s">
        <v>30</v>
      </c>
      <c r="P8" s="4" t="s">
        <v>31</v>
      </c>
      <c r="Q8" s="4">
        <v>0</v>
      </c>
      <c r="R8" s="6">
        <v>44286</v>
      </c>
      <c r="S8" s="5">
        <v>44303</v>
      </c>
      <c r="T8" s="4" t="s">
        <v>32</v>
      </c>
      <c r="U8" s="4">
        <v>217</v>
      </c>
      <c r="V8" s="4">
        <v>0</v>
      </c>
      <c r="W8" s="4">
        <v>0</v>
      </c>
      <c r="X8" s="4">
        <v>2043093</v>
      </c>
    </row>
    <row r="9" s="4" customFormat="1" spans="1:24">
      <c r="A9" s="4">
        <v>14760425549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44287</v>
      </c>
      <c r="G9" s="5">
        <v>44288</v>
      </c>
      <c r="H9" s="4">
        <v>1</v>
      </c>
      <c r="I9" s="4">
        <v>1</v>
      </c>
      <c r="J9" s="4">
        <v>1</v>
      </c>
      <c r="K9" s="4" t="s">
        <v>28</v>
      </c>
      <c r="L9" s="4">
        <v>390</v>
      </c>
      <c r="M9" s="4">
        <v>390</v>
      </c>
      <c r="N9" s="4" t="s">
        <v>53</v>
      </c>
      <c r="O9" s="4" t="s">
        <v>30</v>
      </c>
      <c r="P9" s="4" t="s">
        <v>31</v>
      </c>
      <c r="Q9" s="4">
        <v>0</v>
      </c>
      <c r="R9" s="6">
        <v>44287</v>
      </c>
      <c r="S9" s="5">
        <v>44303</v>
      </c>
      <c r="T9" s="4" t="s">
        <v>32</v>
      </c>
      <c r="U9" s="4">
        <v>390</v>
      </c>
      <c r="V9" s="4">
        <v>0</v>
      </c>
      <c r="W9" s="4">
        <v>0</v>
      </c>
      <c r="X9" s="4">
        <v>2043266</v>
      </c>
    </row>
    <row r="10" s="4" customFormat="1" spans="1:24">
      <c r="A10" s="4">
        <v>14761215070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44287</v>
      </c>
      <c r="G10" s="5">
        <v>44288</v>
      </c>
      <c r="H10" s="4">
        <v>1</v>
      </c>
      <c r="I10" s="4">
        <v>1</v>
      </c>
      <c r="J10" s="4">
        <v>1</v>
      </c>
      <c r="K10" s="4" t="s">
        <v>28</v>
      </c>
      <c r="L10" s="4">
        <v>127</v>
      </c>
      <c r="M10" s="4">
        <v>127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44287</v>
      </c>
      <c r="S10" s="5">
        <v>44303</v>
      </c>
      <c r="T10" s="4" t="s">
        <v>32</v>
      </c>
      <c r="U10" s="4">
        <v>127</v>
      </c>
      <c r="V10" s="4">
        <v>0</v>
      </c>
      <c r="W10" s="4">
        <v>0</v>
      </c>
      <c r="X10" s="4">
        <v>2043439</v>
      </c>
    </row>
    <row r="11" s="4" customFormat="1" spans="1:24">
      <c r="A11" s="4">
        <v>14763875631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44287</v>
      </c>
      <c r="G11" s="5">
        <v>44288</v>
      </c>
      <c r="H11" s="4">
        <v>1</v>
      </c>
      <c r="I11" s="4">
        <v>1</v>
      </c>
      <c r="J11" s="4">
        <v>1</v>
      </c>
      <c r="K11" s="4" t="s">
        <v>28</v>
      </c>
      <c r="L11" s="4">
        <v>123</v>
      </c>
      <c r="M11" s="4">
        <v>123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44287</v>
      </c>
      <c r="S11" s="5">
        <v>44303</v>
      </c>
      <c r="T11" s="4" t="s">
        <v>32</v>
      </c>
      <c r="U11" s="4">
        <v>123</v>
      </c>
      <c r="V11" s="4">
        <v>0</v>
      </c>
      <c r="W11" s="4">
        <v>0</v>
      </c>
      <c r="X11" s="4">
        <v>2043519</v>
      </c>
    </row>
    <row r="12" s="4" customFormat="1" spans="1:23">
      <c r="A12" s="4">
        <v>14764502347</v>
      </c>
      <c r="B12" s="4" t="s">
        <v>24</v>
      </c>
      <c r="C12" s="4" t="s">
        <v>25</v>
      </c>
      <c r="D12" s="4" t="s">
        <v>60</v>
      </c>
      <c r="E12" s="4" t="s">
        <v>49</v>
      </c>
      <c r="F12" s="5">
        <v>44287</v>
      </c>
      <c r="G12" s="5">
        <v>44288</v>
      </c>
      <c r="H12" s="4">
        <v>1</v>
      </c>
      <c r="I12" s="4">
        <v>1</v>
      </c>
      <c r="J12" s="4">
        <v>1</v>
      </c>
      <c r="K12" s="4" t="s">
        <v>28</v>
      </c>
      <c r="L12" s="4">
        <v>194</v>
      </c>
      <c r="M12" s="4">
        <v>194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44287</v>
      </c>
      <c r="S12" s="5">
        <v>44303</v>
      </c>
      <c r="T12" s="4" t="s">
        <v>32</v>
      </c>
      <c r="U12" s="4">
        <v>194</v>
      </c>
      <c r="V12" s="4">
        <v>0</v>
      </c>
      <c r="W12" s="4">
        <v>0</v>
      </c>
    </row>
    <row r="13" s="4" customFormat="1" spans="1:24">
      <c r="A13" s="4">
        <v>14764769282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44287</v>
      </c>
      <c r="G13" s="5">
        <v>44288</v>
      </c>
      <c r="H13" s="4">
        <v>1</v>
      </c>
      <c r="I13" s="4">
        <v>1</v>
      </c>
      <c r="J13" s="4">
        <v>1</v>
      </c>
      <c r="K13" s="4" t="s">
        <v>28</v>
      </c>
      <c r="L13" s="4">
        <v>123</v>
      </c>
      <c r="M13" s="4">
        <v>123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44287</v>
      </c>
      <c r="S13" s="5">
        <v>44303</v>
      </c>
      <c r="T13" s="4" t="s">
        <v>32</v>
      </c>
      <c r="U13" s="4">
        <v>123</v>
      </c>
      <c r="V13" s="4">
        <v>0</v>
      </c>
      <c r="W13" s="4">
        <v>0</v>
      </c>
      <c r="X13" s="4">
        <v>2043638</v>
      </c>
    </row>
    <row r="14" s="4" customFormat="1" spans="1:24">
      <c r="A14" s="4">
        <v>14765430339</v>
      </c>
      <c r="B14" s="4" t="s">
        <v>24</v>
      </c>
      <c r="C14" s="4" t="s">
        <v>25</v>
      </c>
      <c r="D14" s="4" t="s">
        <v>65</v>
      </c>
      <c r="E14" s="4" t="s">
        <v>58</v>
      </c>
      <c r="F14" s="5">
        <v>44287</v>
      </c>
      <c r="G14" s="5">
        <v>44288</v>
      </c>
      <c r="H14" s="4">
        <v>1</v>
      </c>
      <c r="I14" s="4">
        <v>1</v>
      </c>
      <c r="J14" s="4">
        <v>1</v>
      </c>
      <c r="K14" s="4" t="s">
        <v>28</v>
      </c>
      <c r="L14" s="4">
        <v>127</v>
      </c>
      <c r="M14" s="4">
        <v>127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44287</v>
      </c>
      <c r="S14" s="5">
        <v>44303</v>
      </c>
      <c r="T14" s="4" t="s">
        <v>32</v>
      </c>
      <c r="U14" s="4">
        <v>127</v>
      </c>
      <c r="V14" s="4">
        <v>0</v>
      </c>
      <c r="W14" s="4">
        <v>0</v>
      </c>
      <c r="X14" s="4">
        <v>2043753</v>
      </c>
    </row>
    <row r="15" s="4" customFormat="1" spans="1:23">
      <c r="A15" s="4">
        <v>14765500662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44287</v>
      </c>
      <c r="G15" s="5">
        <v>44288</v>
      </c>
      <c r="H15" s="4">
        <v>1</v>
      </c>
      <c r="I15" s="4">
        <v>1</v>
      </c>
      <c r="J15" s="4">
        <v>1</v>
      </c>
      <c r="K15" s="4" t="s">
        <v>28</v>
      </c>
      <c r="L15" s="4">
        <v>136</v>
      </c>
      <c r="M15" s="4">
        <v>136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44287</v>
      </c>
      <c r="S15" s="5">
        <v>44303</v>
      </c>
      <c r="T15" s="4" t="s">
        <v>32</v>
      </c>
      <c r="U15" s="4">
        <v>136</v>
      </c>
      <c r="V15" s="4">
        <v>0</v>
      </c>
      <c r="W15" s="4">
        <v>0</v>
      </c>
    </row>
    <row r="16" s="4" customFormat="1" spans="1:24">
      <c r="A16" s="4">
        <v>14766001104</v>
      </c>
      <c r="B16" s="4" t="s">
        <v>24</v>
      </c>
      <c r="C16" s="4" t="s">
        <v>25</v>
      </c>
      <c r="D16" s="4" t="s">
        <v>70</v>
      </c>
      <c r="E16" s="4" t="s">
        <v>58</v>
      </c>
      <c r="F16" s="5">
        <v>44287</v>
      </c>
      <c r="G16" s="5">
        <v>44288</v>
      </c>
      <c r="H16" s="4">
        <v>1</v>
      </c>
      <c r="I16" s="4">
        <v>1</v>
      </c>
      <c r="J16" s="4">
        <v>1</v>
      </c>
      <c r="K16" s="4" t="s">
        <v>28</v>
      </c>
      <c r="L16" s="4">
        <v>127</v>
      </c>
      <c r="M16" s="4">
        <v>127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44287</v>
      </c>
      <c r="S16" s="5">
        <v>44303</v>
      </c>
      <c r="T16" s="4" t="s">
        <v>32</v>
      </c>
      <c r="U16" s="4">
        <v>127</v>
      </c>
      <c r="V16" s="4">
        <v>0</v>
      </c>
      <c r="W16" s="4">
        <v>0</v>
      </c>
      <c r="X16" s="4">
        <v>2043877</v>
      </c>
    </row>
    <row r="17" s="4" customFormat="1" spans="1:24">
      <c r="A17" s="4">
        <v>14766090539</v>
      </c>
      <c r="B17" s="4" t="s">
        <v>24</v>
      </c>
      <c r="C17" s="4" t="s">
        <v>25</v>
      </c>
      <c r="D17" s="4" t="s">
        <v>72</v>
      </c>
      <c r="E17" s="4" t="s">
        <v>58</v>
      </c>
      <c r="F17" s="5">
        <v>44287</v>
      </c>
      <c r="G17" s="5">
        <v>44288</v>
      </c>
      <c r="H17" s="4">
        <v>1</v>
      </c>
      <c r="I17" s="4">
        <v>1</v>
      </c>
      <c r="J17" s="4">
        <v>1</v>
      </c>
      <c r="K17" s="4" t="s">
        <v>28</v>
      </c>
      <c r="L17" s="4">
        <v>115</v>
      </c>
      <c r="M17" s="4">
        <v>115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44287</v>
      </c>
      <c r="S17" s="5">
        <v>44303</v>
      </c>
      <c r="T17" s="4" t="s">
        <v>32</v>
      </c>
      <c r="U17" s="4">
        <v>115</v>
      </c>
      <c r="V17" s="4">
        <v>0</v>
      </c>
      <c r="W17" s="4">
        <v>0</v>
      </c>
      <c r="X17" s="4">
        <v>2043901</v>
      </c>
    </row>
    <row r="18" s="4" customFormat="1" spans="1:23">
      <c r="A18" s="4">
        <v>14766845850</v>
      </c>
      <c r="B18" s="4" t="s">
        <v>24</v>
      </c>
      <c r="C18" s="4" t="s">
        <v>25</v>
      </c>
      <c r="D18" s="4" t="s">
        <v>74</v>
      </c>
      <c r="E18" s="4" t="s">
        <v>49</v>
      </c>
      <c r="F18" s="5">
        <v>44287</v>
      </c>
      <c r="G18" s="5">
        <v>44288</v>
      </c>
      <c r="H18" s="4">
        <v>1</v>
      </c>
      <c r="I18" s="4">
        <v>1</v>
      </c>
      <c r="J18" s="4">
        <v>1</v>
      </c>
      <c r="K18" s="4" t="s">
        <v>28</v>
      </c>
      <c r="L18" s="4">
        <v>309</v>
      </c>
      <c r="M18" s="4">
        <v>309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44287</v>
      </c>
      <c r="S18" s="5">
        <v>44303</v>
      </c>
      <c r="T18" s="4" t="s">
        <v>32</v>
      </c>
      <c r="U18" s="4">
        <v>309</v>
      </c>
      <c r="V18" s="4">
        <v>0</v>
      </c>
      <c r="W18" s="4">
        <v>0</v>
      </c>
    </row>
    <row r="19" s="4" customFormat="1" spans="1:24">
      <c r="A19" s="4">
        <v>14766988491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44287</v>
      </c>
      <c r="G19" s="5">
        <v>44288</v>
      </c>
      <c r="H19" s="4">
        <v>1</v>
      </c>
      <c r="I19" s="4">
        <v>1</v>
      </c>
      <c r="J19" s="4">
        <v>1</v>
      </c>
      <c r="K19" s="4" t="s">
        <v>28</v>
      </c>
      <c r="L19" s="4">
        <v>164</v>
      </c>
      <c r="M19" s="4">
        <v>164</v>
      </c>
      <c r="N19" s="4" t="s">
        <v>78</v>
      </c>
      <c r="O19" s="4" t="s">
        <v>30</v>
      </c>
      <c r="P19" s="4" t="s">
        <v>31</v>
      </c>
      <c r="Q19" s="4">
        <v>0</v>
      </c>
      <c r="R19" s="6">
        <v>44287</v>
      </c>
      <c r="S19" s="5">
        <v>44303</v>
      </c>
      <c r="T19" s="4" t="s">
        <v>32</v>
      </c>
      <c r="U19" s="4">
        <v>164</v>
      </c>
      <c r="V19" s="4">
        <v>0</v>
      </c>
      <c r="W19" s="4">
        <v>0</v>
      </c>
      <c r="X19" s="4">
        <v>2044099</v>
      </c>
    </row>
    <row r="20" s="4" customFormat="1" spans="1:23">
      <c r="A20" s="4">
        <v>14764502347</v>
      </c>
      <c r="B20" s="4" t="s">
        <v>24</v>
      </c>
      <c r="C20" s="4" t="s">
        <v>79</v>
      </c>
      <c r="D20" s="4" t="s">
        <v>60</v>
      </c>
      <c r="E20" s="4" t="s">
        <v>49</v>
      </c>
      <c r="F20" s="5">
        <v>44287</v>
      </c>
      <c r="G20" s="5">
        <v>44288</v>
      </c>
      <c r="H20" s="4">
        <v>1</v>
      </c>
      <c r="I20" s="4">
        <v>1</v>
      </c>
      <c r="J20" s="4">
        <v>1</v>
      </c>
      <c r="K20" s="4" t="s">
        <v>28</v>
      </c>
      <c r="L20" s="4">
        <v>-194</v>
      </c>
      <c r="M20" s="4">
        <v>-194</v>
      </c>
      <c r="N20" s="4" t="s">
        <v>61</v>
      </c>
      <c r="O20" s="4" t="s">
        <v>30</v>
      </c>
      <c r="P20" s="4" t="s">
        <v>31</v>
      </c>
      <c r="Q20" s="4">
        <v>0</v>
      </c>
      <c r="R20" s="6">
        <v>44287</v>
      </c>
      <c r="S20" s="5">
        <v>44303</v>
      </c>
      <c r="T20" s="4" t="s">
        <v>32</v>
      </c>
      <c r="U20" s="4">
        <v>-194</v>
      </c>
      <c r="V20" s="4">
        <v>0</v>
      </c>
      <c r="W20" s="4">
        <v>0</v>
      </c>
    </row>
    <row r="21" s="4" customFormat="1" spans="1:24">
      <c r="A21" s="4">
        <v>14767163271</v>
      </c>
      <c r="B21" s="4" t="s">
        <v>24</v>
      </c>
      <c r="C21" s="4" t="s">
        <v>25</v>
      </c>
      <c r="D21" s="4" t="s">
        <v>80</v>
      </c>
      <c r="E21" s="4" t="s">
        <v>58</v>
      </c>
      <c r="F21" s="5">
        <v>44287</v>
      </c>
      <c r="G21" s="5">
        <v>44288</v>
      </c>
      <c r="H21" s="4">
        <v>1</v>
      </c>
      <c r="I21" s="4">
        <v>1</v>
      </c>
      <c r="J21" s="4">
        <v>1</v>
      </c>
      <c r="K21" s="4" t="s">
        <v>28</v>
      </c>
      <c r="L21" s="4">
        <v>133</v>
      </c>
      <c r="M21" s="4">
        <v>133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44287</v>
      </c>
      <c r="S21" s="5">
        <v>44303</v>
      </c>
      <c r="T21" s="4" t="s">
        <v>32</v>
      </c>
      <c r="U21" s="4">
        <v>133</v>
      </c>
      <c r="V21" s="4">
        <v>0</v>
      </c>
      <c r="W21" s="4">
        <v>0</v>
      </c>
      <c r="X21" s="4">
        <v>2044137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H37" sqref="H37"/>
    </sheetView>
  </sheetViews>
  <sheetFormatPr defaultColWidth="9" defaultRowHeight="13.5"/>
  <cols>
    <col min="1" max="1" width="15.75" style="4" customWidth="1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4">
        <v>14704252775</v>
      </c>
      <c r="B2" s="5">
        <v>44287</v>
      </c>
      <c r="C2" s="5">
        <v>44288</v>
      </c>
      <c r="D2" s="4">
        <v>1833</v>
      </c>
      <c r="E2" s="4" t="str">
        <f>VLOOKUP(A2,HOP!A:L,12,0)</f>
        <v>1833.00</v>
      </c>
      <c r="F2" s="4" t="str">
        <f>VLOOKUP(A2,HOP!A:C,3,0)</f>
        <v>2035817</v>
      </c>
      <c r="G2" s="4">
        <f>D2-E2</f>
        <v>0</v>
      </c>
      <c r="H2" s="4" t="str">
        <f>$H$1&amp;F2</f>
        <v>，2035817</v>
      </c>
      <c r="I2" s="4" t="str">
        <f>VLOOKUP(A2,HOP!A:T,20,0)</f>
        <v>直连</v>
      </c>
    </row>
    <row r="3" s="4" customFormat="1" spans="1:9">
      <c r="A3" s="4">
        <v>14729401629</v>
      </c>
      <c r="B3" s="5">
        <v>44287</v>
      </c>
      <c r="C3" s="5">
        <v>44288</v>
      </c>
      <c r="D3" s="4">
        <v>227</v>
      </c>
      <c r="E3" s="4" t="str">
        <f>VLOOKUP(A3,HOP!A:L,12,0)</f>
        <v>227.00</v>
      </c>
      <c r="F3" s="4" t="str">
        <f>VLOOKUP(A3,HOP!A:C,3,0)</f>
        <v>2039124</v>
      </c>
      <c r="G3" s="4">
        <f t="shared" ref="G3:G21" si="0">D3-E3</f>
        <v>0</v>
      </c>
      <c r="H3" s="4" t="str">
        <f t="shared" ref="H3:H21" si="1">$H$1&amp;F3</f>
        <v>，2039124</v>
      </c>
      <c r="I3" s="4" t="str">
        <f>VLOOKUP(A3,HOP!A:T,20,0)</f>
        <v>直连</v>
      </c>
    </row>
    <row r="4" s="4" customFormat="1" spans="1:9">
      <c r="A4" s="4">
        <v>14734519612</v>
      </c>
      <c r="B4" s="5">
        <v>44286</v>
      </c>
      <c r="C4" s="5">
        <v>44288</v>
      </c>
      <c r="D4" s="4">
        <v>474</v>
      </c>
      <c r="E4" s="4" t="str">
        <f>VLOOKUP(A4,HOP!A:L,12,0)</f>
        <v>474.00</v>
      </c>
      <c r="F4" s="4" t="str">
        <f>VLOOKUP(A4,HOP!A:C,3,0)</f>
        <v>2040031</v>
      </c>
      <c r="G4" s="4">
        <f t="shared" si="0"/>
        <v>0</v>
      </c>
      <c r="H4" s="4" t="str">
        <f t="shared" si="1"/>
        <v>，2040031</v>
      </c>
      <c r="I4" s="4" t="str">
        <f>VLOOKUP(A4,HOP!A:T,20,0)</f>
        <v>直连</v>
      </c>
    </row>
    <row r="5" s="4" customFormat="1" spans="1:9">
      <c r="A5" s="4">
        <v>14748914762</v>
      </c>
      <c r="B5" s="5">
        <v>44287</v>
      </c>
      <c r="C5" s="5">
        <v>44288</v>
      </c>
      <c r="D5" s="4">
        <v>406</v>
      </c>
      <c r="E5" s="4" t="str">
        <f>VLOOKUP(A5,HOP!A:L,12,0)</f>
        <v>406.00</v>
      </c>
      <c r="F5" s="4" t="str">
        <f>VLOOKUP(A5,HOP!A:C,3,0)</f>
        <v>2041803</v>
      </c>
      <c r="G5" s="4">
        <f t="shared" si="0"/>
        <v>0</v>
      </c>
      <c r="H5" s="4" t="str">
        <f t="shared" si="1"/>
        <v>，2041803</v>
      </c>
      <c r="I5" s="4" t="str">
        <f>VLOOKUP(A5,HOP!A:T,20,0)</f>
        <v>直连</v>
      </c>
    </row>
    <row r="6" s="4" customFormat="1" spans="1:9">
      <c r="A6" s="4">
        <v>14749951392</v>
      </c>
      <c r="B6" s="5">
        <v>44287</v>
      </c>
      <c r="C6" s="5">
        <v>44288</v>
      </c>
      <c r="D6" s="4">
        <v>323</v>
      </c>
      <c r="E6" s="4" t="str">
        <f>VLOOKUP(A6,HOP!A:L,12,0)</f>
        <v>323.00</v>
      </c>
      <c r="F6" s="4" t="str">
        <f>VLOOKUP(A6,HOP!A:C,3,0)</f>
        <v>2042053</v>
      </c>
      <c r="G6" s="4">
        <f t="shared" si="0"/>
        <v>0</v>
      </c>
      <c r="H6" s="4" t="str">
        <f t="shared" si="1"/>
        <v>，2042053</v>
      </c>
      <c r="I6" s="4" t="str">
        <f>VLOOKUP(A6,HOP!A:T,20,0)</f>
        <v>直连</v>
      </c>
    </row>
    <row r="7" s="4" customFormat="1" spans="1:9">
      <c r="A7" s="4">
        <v>14759325465</v>
      </c>
      <c r="B7" s="5">
        <v>44287</v>
      </c>
      <c r="C7" s="5">
        <v>44288</v>
      </c>
      <c r="D7" s="4">
        <v>363</v>
      </c>
      <c r="E7" s="4" t="str">
        <f>VLOOKUP(A7,HOP!A:L,12,0)</f>
        <v>363.00</v>
      </c>
      <c r="F7" s="4" t="str">
        <f>VLOOKUP(A7,HOP!A:C,3,0)</f>
        <v>2043018</v>
      </c>
      <c r="G7" s="4">
        <f t="shared" si="0"/>
        <v>0</v>
      </c>
      <c r="H7" s="4" t="str">
        <f t="shared" si="1"/>
        <v>，2043018</v>
      </c>
      <c r="I7" s="4" t="str">
        <f>VLOOKUP(A7,HOP!A:T,20,0)</f>
        <v>直连</v>
      </c>
    </row>
    <row r="8" s="4" customFormat="1" spans="1:9">
      <c r="A8" s="4">
        <v>14759605006</v>
      </c>
      <c r="B8" s="5">
        <v>44287</v>
      </c>
      <c r="C8" s="5">
        <v>44288</v>
      </c>
      <c r="D8" s="4">
        <v>217</v>
      </c>
      <c r="E8" s="4" t="str">
        <f>VLOOKUP(A8,HOP!A:L,12,0)</f>
        <v>217.00</v>
      </c>
      <c r="F8" s="4" t="str">
        <f>VLOOKUP(A8,HOP!A:C,3,0)</f>
        <v>2043093</v>
      </c>
      <c r="G8" s="4">
        <f t="shared" si="0"/>
        <v>0</v>
      </c>
      <c r="H8" s="4" t="str">
        <f t="shared" si="1"/>
        <v>，2043093</v>
      </c>
      <c r="I8" s="4" t="str">
        <f>VLOOKUP(A8,HOP!A:T,20,0)</f>
        <v>直连</v>
      </c>
    </row>
    <row r="9" s="4" customFormat="1" spans="1:9">
      <c r="A9" s="4">
        <v>14760425549</v>
      </c>
      <c r="B9" s="5">
        <v>44287</v>
      </c>
      <c r="C9" s="5">
        <v>44288</v>
      </c>
      <c r="D9" s="4">
        <v>390</v>
      </c>
      <c r="E9" s="4" t="str">
        <f>VLOOKUP(A9,HOP!A:L,12,0)</f>
        <v>390.00</v>
      </c>
      <c r="F9" s="4" t="str">
        <f>VLOOKUP(A9,HOP!A:C,3,0)</f>
        <v>2043266</v>
      </c>
      <c r="G9" s="4">
        <f t="shared" si="0"/>
        <v>0</v>
      </c>
      <c r="H9" s="4" t="str">
        <f t="shared" si="1"/>
        <v>，2043266</v>
      </c>
      <c r="I9" s="4" t="str">
        <f>VLOOKUP(A9,HOP!A:T,20,0)</f>
        <v>直连</v>
      </c>
    </row>
    <row r="10" s="4" customFormat="1" spans="1:9">
      <c r="A10" s="4">
        <v>14761215070</v>
      </c>
      <c r="B10" s="5">
        <v>44287</v>
      </c>
      <c r="C10" s="5">
        <v>44288</v>
      </c>
      <c r="D10" s="4">
        <v>127</v>
      </c>
      <c r="E10" s="4" t="str">
        <f>VLOOKUP(A10,HOP!A:L,12,0)</f>
        <v>127.00</v>
      </c>
      <c r="F10" s="4" t="str">
        <f>VLOOKUP(A10,HOP!A:C,3,0)</f>
        <v>2043439</v>
      </c>
      <c r="G10" s="4">
        <f t="shared" si="0"/>
        <v>0</v>
      </c>
      <c r="H10" s="4" t="str">
        <f t="shared" si="1"/>
        <v>，2043439</v>
      </c>
      <c r="I10" s="4" t="str">
        <f>VLOOKUP(A10,HOP!A:T,20,0)</f>
        <v>直连</v>
      </c>
    </row>
    <row r="11" s="4" customFormat="1" spans="1:9">
      <c r="A11" s="4">
        <v>14763875631</v>
      </c>
      <c r="B11" s="5">
        <v>44287</v>
      </c>
      <c r="C11" s="5">
        <v>44288</v>
      </c>
      <c r="D11" s="4">
        <v>123</v>
      </c>
      <c r="E11" s="4" t="str">
        <f>VLOOKUP(A11,HOP!A:L,12,0)</f>
        <v>123.00</v>
      </c>
      <c r="F11" s="4" t="str">
        <f>VLOOKUP(A11,HOP!A:C,3,0)</f>
        <v>2043519</v>
      </c>
      <c r="G11" s="4">
        <f t="shared" si="0"/>
        <v>0</v>
      </c>
      <c r="H11" s="4" t="str">
        <f t="shared" si="1"/>
        <v>，2043519</v>
      </c>
      <c r="I11" s="4" t="str">
        <f>VLOOKUP(A11,HOP!A:T,20,0)</f>
        <v>直连</v>
      </c>
    </row>
    <row r="12" s="4" customFormat="1" hidden="1" spans="1:9">
      <c r="A12" s="4">
        <v>14764502347</v>
      </c>
      <c r="B12" s="5">
        <v>44287</v>
      </c>
      <c r="C12" s="5">
        <v>44288</v>
      </c>
      <c r="D12" s="4">
        <v>0</v>
      </c>
      <c r="E12" s="4" t="str">
        <f>VLOOKUP(A12,HOP!A:L,12,0)</f>
        <v>0.00</v>
      </c>
      <c r="F12" s="4" t="str">
        <f>VLOOKUP(A12,HOP!A:C,3,0)</f>
        <v>2043604</v>
      </c>
      <c r="G12" s="4">
        <f t="shared" si="0"/>
        <v>0</v>
      </c>
      <c r="H12" s="4" t="str">
        <f t="shared" si="1"/>
        <v>，2043604</v>
      </c>
      <c r="I12" s="4" t="str">
        <f>VLOOKUP(A12,HOP!A:T,20,0)</f>
        <v>直连</v>
      </c>
    </row>
    <row r="13" s="4" customFormat="1" spans="1:9">
      <c r="A13" s="4">
        <v>14764769282</v>
      </c>
      <c r="B13" s="5">
        <v>44287</v>
      </c>
      <c r="C13" s="5">
        <v>44288</v>
      </c>
      <c r="D13" s="4">
        <v>123</v>
      </c>
      <c r="E13" s="4" t="str">
        <f>VLOOKUP(A13,HOP!A:L,12,0)</f>
        <v>123.00</v>
      </c>
      <c r="F13" s="4" t="str">
        <f>VLOOKUP(A13,HOP!A:C,3,0)</f>
        <v>2043638</v>
      </c>
      <c r="G13" s="4">
        <f t="shared" si="0"/>
        <v>0</v>
      </c>
      <c r="H13" s="4" t="str">
        <f t="shared" si="1"/>
        <v>，2043638</v>
      </c>
      <c r="I13" s="4" t="str">
        <f>VLOOKUP(A13,HOP!A:T,20,0)</f>
        <v>直连</v>
      </c>
    </row>
    <row r="14" s="4" customFormat="1" spans="1:9">
      <c r="A14" s="4">
        <v>14765430339</v>
      </c>
      <c r="B14" s="5">
        <v>44287</v>
      </c>
      <c r="C14" s="5">
        <v>44288</v>
      </c>
      <c r="D14" s="4">
        <v>127</v>
      </c>
      <c r="E14" s="4" t="str">
        <f>VLOOKUP(A14,HOP!A:L,12,0)</f>
        <v>127.00</v>
      </c>
      <c r="F14" s="4" t="str">
        <f>VLOOKUP(A14,HOP!A:C,3,0)</f>
        <v>2043753</v>
      </c>
      <c r="G14" s="4">
        <f t="shared" si="0"/>
        <v>0</v>
      </c>
      <c r="H14" s="4" t="str">
        <f t="shared" si="1"/>
        <v>，2043753</v>
      </c>
      <c r="I14" s="4" t="str">
        <f>VLOOKUP(A14,HOP!A:T,20,0)</f>
        <v>直连</v>
      </c>
    </row>
    <row r="15" s="4" customFormat="1" spans="1:9">
      <c r="A15" s="4">
        <v>14765500662</v>
      </c>
      <c r="B15" s="5">
        <v>44287</v>
      </c>
      <c r="C15" s="5">
        <v>44288</v>
      </c>
      <c r="D15" s="4">
        <v>136</v>
      </c>
      <c r="E15" s="4" t="str">
        <f>VLOOKUP(A15,HOP!A:L,12,0)</f>
        <v>136.00</v>
      </c>
      <c r="F15" s="4" t="str">
        <f>VLOOKUP(A15,HOP!A:C,3,0)</f>
        <v>2043765</v>
      </c>
      <c r="G15" s="4">
        <f t="shared" si="0"/>
        <v>0</v>
      </c>
      <c r="H15" s="4" t="str">
        <f t="shared" si="1"/>
        <v>，2043765</v>
      </c>
      <c r="I15" s="4" t="str">
        <f>VLOOKUP(A15,HOP!A:T,20,0)</f>
        <v>直连</v>
      </c>
    </row>
    <row r="16" s="4" customFormat="1" spans="1:9">
      <c r="A16" s="4">
        <v>14766001104</v>
      </c>
      <c r="B16" s="5">
        <v>44287</v>
      </c>
      <c r="C16" s="5">
        <v>44288</v>
      </c>
      <c r="D16" s="4">
        <v>127</v>
      </c>
      <c r="E16" s="4" t="str">
        <f>VLOOKUP(A16,HOP!A:L,12,0)</f>
        <v>127.00</v>
      </c>
      <c r="F16" s="4" t="str">
        <f>VLOOKUP(A16,HOP!A:C,3,0)</f>
        <v>2043877</v>
      </c>
      <c r="G16" s="4">
        <f t="shared" si="0"/>
        <v>0</v>
      </c>
      <c r="H16" s="4" t="str">
        <f t="shared" si="1"/>
        <v>，2043877</v>
      </c>
      <c r="I16" s="4" t="str">
        <f>VLOOKUP(A16,HOP!A:T,20,0)</f>
        <v>直连</v>
      </c>
    </row>
    <row r="17" s="4" customFormat="1" spans="1:9">
      <c r="A17" s="4">
        <v>14766090539</v>
      </c>
      <c r="B17" s="5">
        <v>44287</v>
      </c>
      <c r="C17" s="5">
        <v>44288</v>
      </c>
      <c r="D17" s="4">
        <v>115</v>
      </c>
      <c r="E17" s="4" t="str">
        <f>VLOOKUP(A17,HOP!A:L,12,0)</f>
        <v>115.00</v>
      </c>
      <c r="F17" s="4" t="str">
        <f>VLOOKUP(A17,HOP!A:C,3,0)</f>
        <v>2043901</v>
      </c>
      <c r="G17" s="4">
        <f t="shared" si="0"/>
        <v>0</v>
      </c>
      <c r="H17" s="4" t="str">
        <f t="shared" si="1"/>
        <v>，2043901</v>
      </c>
      <c r="I17" s="4" t="str">
        <f>VLOOKUP(A17,HOP!A:T,20,0)</f>
        <v>直连</v>
      </c>
    </row>
    <row r="18" s="4" customFormat="1" spans="1:9">
      <c r="A18" s="4">
        <v>14766845850</v>
      </c>
      <c r="B18" s="5">
        <v>44287</v>
      </c>
      <c r="C18" s="5">
        <v>44288</v>
      </c>
      <c r="D18" s="4">
        <v>309</v>
      </c>
      <c r="E18" s="4" t="str">
        <f>VLOOKUP(A18,HOP!A:L,12,0)</f>
        <v>309.00</v>
      </c>
      <c r="F18" s="4" t="str">
        <f>VLOOKUP(A18,HOP!A:C,3,0)</f>
        <v>2044059</v>
      </c>
      <c r="G18" s="4">
        <f t="shared" si="0"/>
        <v>0</v>
      </c>
      <c r="H18" s="4" t="str">
        <f t="shared" si="1"/>
        <v>，2044059</v>
      </c>
      <c r="I18" s="4" t="str">
        <f>VLOOKUP(A18,HOP!A:T,20,0)</f>
        <v>直连</v>
      </c>
    </row>
    <row r="19" s="4" customFormat="1" spans="1:9">
      <c r="A19" s="4">
        <v>14766988491</v>
      </c>
      <c r="B19" s="5">
        <v>44287</v>
      </c>
      <c r="C19" s="5">
        <v>44288</v>
      </c>
      <c r="D19" s="4">
        <v>164</v>
      </c>
      <c r="E19" s="4" t="str">
        <f>VLOOKUP(A19,HOP!A:L,12,0)</f>
        <v>164.00</v>
      </c>
      <c r="F19" s="4" t="str">
        <f>VLOOKUP(A19,HOP!A:C,3,0)</f>
        <v>2044099</v>
      </c>
      <c r="G19" s="4">
        <f t="shared" si="0"/>
        <v>0</v>
      </c>
      <c r="H19" s="4" t="str">
        <f t="shared" si="1"/>
        <v>，2044099</v>
      </c>
      <c r="I19" s="4" t="str">
        <f>VLOOKUP(A19,HOP!A:T,20,0)</f>
        <v>直连</v>
      </c>
    </row>
    <row r="20" s="4" customFormat="1" spans="1:9">
      <c r="A20" s="4">
        <v>14767163271</v>
      </c>
      <c r="B20" s="5">
        <v>44287</v>
      </c>
      <c r="C20" s="5">
        <v>44288</v>
      </c>
      <c r="D20" s="4">
        <v>133</v>
      </c>
      <c r="E20" s="4" t="str">
        <f>VLOOKUP(A20,HOP!A:L,12,0)</f>
        <v>133.00</v>
      </c>
      <c r="F20" s="4" t="str">
        <f>VLOOKUP(A20,HOP!A:C,3,0)</f>
        <v>2044137</v>
      </c>
      <c r="G20" s="4">
        <f>D20-E20</f>
        <v>0</v>
      </c>
      <c r="H20" s="4" t="str">
        <f>$H$1&amp;F20</f>
        <v>，2044137</v>
      </c>
      <c r="I20" s="4" t="str">
        <f>VLOOKUP(A20,HOP!A:T,20,0)</f>
        <v>直连</v>
      </c>
    </row>
    <row r="22" spans="4:4">
      <c r="D22" s="4">
        <f>SUM(D2:D21)</f>
        <v>5717</v>
      </c>
    </row>
    <row r="24" spans="1:1">
      <c r="A24" s="4" t="s">
        <v>83</v>
      </c>
    </row>
    <row r="25" spans="1:1">
      <c r="A25" s="4" t="s">
        <v>84</v>
      </c>
    </row>
  </sheetData>
  <autoFilter ref="A1:XFD22">
    <filterColumn colId="3">
      <filters blank="1">
        <filter val="390"/>
        <filter val="115"/>
        <filter val="217"/>
        <filter val="5717"/>
        <filter val="123"/>
        <filter val="323"/>
        <filter val="363"/>
        <filter val="164"/>
        <filter val="127"/>
        <filter val="227"/>
        <filter val="133"/>
        <filter val="1833"/>
        <filter val="474"/>
        <filter val="136"/>
        <filter val="406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14767163271</v>
      </c>
      <c r="B2" s="1" t="s">
        <v>102</v>
      </c>
      <c r="C2" s="1" t="s">
        <v>103</v>
      </c>
      <c r="D2" s="1" t="s">
        <v>104</v>
      </c>
      <c r="E2" s="1" t="s">
        <v>81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14766988491</v>
      </c>
      <c r="B3" s="1" t="s">
        <v>102</v>
      </c>
      <c r="C3" s="1" t="s">
        <v>116</v>
      </c>
      <c r="D3" s="1" t="s">
        <v>117</v>
      </c>
      <c r="E3" s="1" t="s">
        <v>78</v>
      </c>
      <c r="F3" s="1" t="s">
        <v>102</v>
      </c>
      <c r="G3" s="1" t="s">
        <v>105</v>
      </c>
      <c r="H3" s="1" t="s">
        <v>106</v>
      </c>
      <c r="I3" s="1" t="s">
        <v>118</v>
      </c>
      <c r="J3" s="1" t="s">
        <v>108</v>
      </c>
      <c r="K3" s="1" t="s">
        <v>118</v>
      </c>
      <c r="L3" s="1" t="s">
        <v>118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119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14766845850</v>
      </c>
      <c r="B4" s="1" t="s">
        <v>102</v>
      </c>
      <c r="C4" s="1" t="s">
        <v>120</v>
      </c>
      <c r="D4" s="1" t="s">
        <v>121</v>
      </c>
      <c r="E4" s="1" t="s">
        <v>75</v>
      </c>
      <c r="F4" s="1" t="s">
        <v>102</v>
      </c>
      <c r="G4" s="1" t="s">
        <v>105</v>
      </c>
      <c r="H4" s="1" t="s">
        <v>106</v>
      </c>
      <c r="I4" s="1" t="s">
        <v>122</v>
      </c>
      <c r="J4" s="1" t="s">
        <v>108</v>
      </c>
      <c r="K4" s="1" t="s">
        <v>122</v>
      </c>
      <c r="L4" s="1" t="s">
        <v>122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123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14766090539</v>
      </c>
      <c r="B5" s="1" t="s">
        <v>102</v>
      </c>
      <c r="C5" s="1" t="s">
        <v>124</v>
      </c>
      <c r="D5" s="1" t="s">
        <v>125</v>
      </c>
      <c r="E5" s="1" t="s">
        <v>73</v>
      </c>
      <c r="F5" s="1" t="s">
        <v>102</v>
      </c>
      <c r="G5" s="1" t="s">
        <v>105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127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14766001104</v>
      </c>
      <c r="B6" s="1" t="s">
        <v>102</v>
      </c>
      <c r="C6" s="1" t="s">
        <v>128</v>
      </c>
      <c r="D6" s="1" t="s">
        <v>129</v>
      </c>
      <c r="E6" s="1" t="s">
        <v>71</v>
      </c>
      <c r="F6" s="1" t="s">
        <v>102</v>
      </c>
      <c r="G6" s="1" t="s">
        <v>105</v>
      </c>
      <c r="H6" s="1" t="s">
        <v>106</v>
      </c>
      <c r="I6" s="1" t="s">
        <v>130</v>
      </c>
      <c r="J6" s="1" t="s">
        <v>108</v>
      </c>
      <c r="K6" s="1" t="s">
        <v>130</v>
      </c>
      <c r="L6" s="1" t="s">
        <v>130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131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14765500662</v>
      </c>
      <c r="B7" s="1" t="s">
        <v>102</v>
      </c>
      <c r="C7" s="1" t="s">
        <v>132</v>
      </c>
      <c r="D7" s="1" t="s">
        <v>133</v>
      </c>
      <c r="E7" s="1" t="s">
        <v>69</v>
      </c>
      <c r="F7" s="1" t="s">
        <v>102</v>
      </c>
      <c r="G7" s="1" t="s">
        <v>105</v>
      </c>
      <c r="H7" s="1" t="s">
        <v>106</v>
      </c>
      <c r="I7" s="1" t="s">
        <v>134</v>
      </c>
      <c r="J7" s="1" t="s">
        <v>108</v>
      </c>
      <c r="K7" s="1" t="s">
        <v>134</v>
      </c>
      <c r="L7" s="1" t="s">
        <v>134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135</v>
      </c>
      <c r="R7" s="1" t="s">
        <v>113</v>
      </c>
      <c r="S7" s="1" t="s">
        <v>114</v>
      </c>
      <c r="T7" s="1" t="s">
        <v>115</v>
      </c>
    </row>
    <row r="8" s="1" customFormat="1" spans="1:20">
      <c r="A8" s="3">
        <v>14765430339</v>
      </c>
      <c r="B8" s="1" t="s">
        <v>102</v>
      </c>
      <c r="C8" s="1" t="s">
        <v>136</v>
      </c>
      <c r="D8" s="1" t="s">
        <v>137</v>
      </c>
      <c r="E8" s="1" t="s">
        <v>66</v>
      </c>
      <c r="F8" s="1" t="s">
        <v>102</v>
      </c>
      <c r="G8" s="1" t="s">
        <v>105</v>
      </c>
      <c r="H8" s="1" t="s">
        <v>106</v>
      </c>
      <c r="I8" s="1" t="s">
        <v>130</v>
      </c>
      <c r="J8" s="1" t="s">
        <v>108</v>
      </c>
      <c r="K8" s="1" t="s">
        <v>130</v>
      </c>
      <c r="L8" s="1" t="s">
        <v>130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138</v>
      </c>
      <c r="R8" s="1" t="s">
        <v>113</v>
      </c>
      <c r="S8" s="1" t="s">
        <v>114</v>
      </c>
      <c r="T8" s="1" t="s">
        <v>115</v>
      </c>
    </row>
    <row r="9" s="1" customFormat="1" spans="1:20">
      <c r="A9" s="3">
        <v>14764769282</v>
      </c>
      <c r="B9" s="1" t="s">
        <v>102</v>
      </c>
      <c r="C9" s="1" t="s">
        <v>139</v>
      </c>
      <c r="D9" s="1" t="s">
        <v>140</v>
      </c>
      <c r="E9" s="1" t="s">
        <v>64</v>
      </c>
      <c r="F9" s="1" t="s">
        <v>102</v>
      </c>
      <c r="G9" s="1" t="s">
        <v>105</v>
      </c>
      <c r="H9" s="1" t="s">
        <v>106</v>
      </c>
      <c r="I9" s="1" t="s">
        <v>141</v>
      </c>
      <c r="J9" s="1" t="s">
        <v>108</v>
      </c>
      <c r="K9" s="1" t="s">
        <v>141</v>
      </c>
      <c r="L9" s="1" t="s">
        <v>141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142</v>
      </c>
      <c r="R9" s="1" t="s">
        <v>113</v>
      </c>
      <c r="S9" s="1" t="s">
        <v>114</v>
      </c>
      <c r="T9" s="1" t="s">
        <v>115</v>
      </c>
    </row>
    <row r="10" s="1" customFormat="1" spans="1:20">
      <c r="A10" s="3">
        <v>14764502347</v>
      </c>
      <c r="B10" s="1" t="s">
        <v>102</v>
      </c>
      <c r="C10" s="1" t="s">
        <v>143</v>
      </c>
      <c r="D10" s="1" t="s">
        <v>144</v>
      </c>
      <c r="E10" s="1" t="s">
        <v>61</v>
      </c>
      <c r="F10" s="1" t="s">
        <v>102</v>
      </c>
      <c r="G10" s="1" t="s">
        <v>105</v>
      </c>
      <c r="H10" s="1" t="s">
        <v>106</v>
      </c>
      <c r="I10" s="1" t="s">
        <v>110</v>
      </c>
      <c r="J10" s="1" t="s">
        <v>108</v>
      </c>
      <c r="K10" s="1" t="s">
        <v>110</v>
      </c>
      <c r="L10" s="1" t="s">
        <v>110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145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14763875631</v>
      </c>
      <c r="B11" s="1" t="s">
        <v>102</v>
      </c>
      <c r="C11" s="1" t="s">
        <v>146</v>
      </c>
      <c r="D11" s="1" t="s">
        <v>147</v>
      </c>
      <c r="E11" s="1" t="s">
        <v>59</v>
      </c>
      <c r="F11" s="1" t="s">
        <v>102</v>
      </c>
      <c r="G11" s="1" t="s">
        <v>105</v>
      </c>
      <c r="H11" s="1" t="s">
        <v>106</v>
      </c>
      <c r="I11" s="1" t="s">
        <v>141</v>
      </c>
      <c r="J11" s="1" t="s">
        <v>108</v>
      </c>
      <c r="K11" s="1" t="s">
        <v>141</v>
      </c>
      <c r="L11" s="1" t="s">
        <v>141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148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14761215070</v>
      </c>
      <c r="B12" s="1" t="s">
        <v>102</v>
      </c>
      <c r="C12" s="1" t="s">
        <v>149</v>
      </c>
      <c r="D12" s="1" t="s">
        <v>150</v>
      </c>
      <c r="E12" s="1" t="s">
        <v>56</v>
      </c>
      <c r="F12" s="1" t="s">
        <v>102</v>
      </c>
      <c r="G12" s="1" t="s">
        <v>105</v>
      </c>
      <c r="H12" s="1" t="s">
        <v>106</v>
      </c>
      <c r="I12" s="1" t="s">
        <v>130</v>
      </c>
      <c r="J12" s="1" t="s">
        <v>108</v>
      </c>
      <c r="K12" s="1" t="s">
        <v>130</v>
      </c>
      <c r="L12" s="1" t="s">
        <v>130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151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14760425549</v>
      </c>
      <c r="B13" s="1" t="s">
        <v>102</v>
      </c>
      <c r="C13" s="1" t="s">
        <v>152</v>
      </c>
      <c r="D13" s="1" t="s">
        <v>153</v>
      </c>
      <c r="E13" s="1" t="s">
        <v>53</v>
      </c>
      <c r="F13" s="1" t="s">
        <v>102</v>
      </c>
      <c r="G13" s="1" t="s">
        <v>105</v>
      </c>
      <c r="H13" s="1" t="s">
        <v>106</v>
      </c>
      <c r="I13" s="1" t="s">
        <v>154</v>
      </c>
      <c r="J13" s="1" t="s">
        <v>108</v>
      </c>
      <c r="K13" s="1" t="s">
        <v>154</v>
      </c>
      <c r="L13" s="1" t="s">
        <v>154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155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14759605006</v>
      </c>
      <c r="B14" s="1" t="s">
        <v>156</v>
      </c>
      <c r="C14" s="1" t="s">
        <v>157</v>
      </c>
      <c r="D14" s="1" t="s">
        <v>158</v>
      </c>
      <c r="E14" s="1" t="s">
        <v>50</v>
      </c>
      <c r="F14" s="1" t="s">
        <v>102</v>
      </c>
      <c r="G14" s="1" t="s">
        <v>105</v>
      </c>
      <c r="H14" s="1" t="s">
        <v>106</v>
      </c>
      <c r="I14" s="1" t="s">
        <v>159</v>
      </c>
      <c r="J14" s="1" t="s">
        <v>108</v>
      </c>
      <c r="K14" s="1" t="s">
        <v>159</v>
      </c>
      <c r="L14" s="1" t="s">
        <v>159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160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14759325465</v>
      </c>
      <c r="B15" s="1" t="s">
        <v>156</v>
      </c>
      <c r="C15" s="1" t="s">
        <v>161</v>
      </c>
      <c r="D15" s="1" t="s">
        <v>162</v>
      </c>
      <c r="E15" s="1" t="s">
        <v>47</v>
      </c>
      <c r="F15" s="1" t="s">
        <v>102</v>
      </c>
      <c r="G15" s="1" t="s">
        <v>105</v>
      </c>
      <c r="H15" s="1" t="s">
        <v>106</v>
      </c>
      <c r="I15" s="1" t="s">
        <v>163</v>
      </c>
      <c r="J15" s="1" t="s">
        <v>108</v>
      </c>
      <c r="K15" s="1" t="s">
        <v>163</v>
      </c>
      <c r="L15" s="1" t="s">
        <v>163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164</v>
      </c>
      <c r="R15" s="1" t="s">
        <v>113</v>
      </c>
      <c r="S15" s="1" t="s">
        <v>114</v>
      </c>
      <c r="T15" s="1" t="s">
        <v>115</v>
      </c>
    </row>
    <row r="16" s="1" customFormat="1" spans="1:20">
      <c r="A16" s="3">
        <v>14749951392</v>
      </c>
      <c r="B16" s="1" t="s">
        <v>156</v>
      </c>
      <c r="C16" s="1" t="s">
        <v>165</v>
      </c>
      <c r="D16" s="1" t="s">
        <v>166</v>
      </c>
      <c r="E16" s="1" t="s">
        <v>44</v>
      </c>
      <c r="F16" s="1" t="s">
        <v>102</v>
      </c>
      <c r="G16" s="1" t="s">
        <v>105</v>
      </c>
      <c r="H16" s="1" t="s">
        <v>106</v>
      </c>
      <c r="I16" s="1" t="s">
        <v>167</v>
      </c>
      <c r="J16" s="1" t="s">
        <v>108</v>
      </c>
      <c r="K16" s="1" t="s">
        <v>167</v>
      </c>
      <c r="L16" s="1" t="s">
        <v>167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168</v>
      </c>
      <c r="R16" s="1" t="s">
        <v>113</v>
      </c>
      <c r="S16" s="1" t="s">
        <v>114</v>
      </c>
      <c r="T16" s="1" t="s">
        <v>115</v>
      </c>
    </row>
    <row r="17" s="1" customFormat="1" spans="1:20">
      <c r="A17" s="3">
        <v>14748914762</v>
      </c>
      <c r="B17" s="1" t="s">
        <v>169</v>
      </c>
      <c r="C17" s="1" t="s">
        <v>170</v>
      </c>
      <c r="D17" s="1" t="s">
        <v>171</v>
      </c>
      <c r="E17" s="1" t="s">
        <v>41</v>
      </c>
      <c r="F17" s="1" t="s">
        <v>102</v>
      </c>
      <c r="G17" s="1" t="s">
        <v>105</v>
      </c>
      <c r="H17" s="1" t="s">
        <v>106</v>
      </c>
      <c r="I17" s="1" t="s">
        <v>172</v>
      </c>
      <c r="J17" s="1" t="s">
        <v>108</v>
      </c>
      <c r="K17" s="1" t="s">
        <v>172</v>
      </c>
      <c r="L17" s="1" t="s">
        <v>172</v>
      </c>
      <c r="M17" s="1" t="s">
        <v>109</v>
      </c>
      <c r="N17" s="1" t="s">
        <v>109</v>
      </c>
      <c r="O17" s="1" t="s">
        <v>110</v>
      </c>
      <c r="P17" s="1" t="s">
        <v>111</v>
      </c>
      <c r="Q17" s="1" t="s">
        <v>173</v>
      </c>
      <c r="R17" s="1" t="s">
        <v>113</v>
      </c>
      <c r="S17" s="1" t="s">
        <v>114</v>
      </c>
      <c r="T17" s="1" t="s">
        <v>115</v>
      </c>
    </row>
    <row r="18" s="1" customFormat="1" spans="1:20">
      <c r="A18" s="3">
        <v>14734519612</v>
      </c>
      <c r="B18" s="1" t="s">
        <v>174</v>
      </c>
      <c r="C18" s="1" t="s">
        <v>175</v>
      </c>
      <c r="D18" s="1" t="s">
        <v>176</v>
      </c>
      <c r="E18" s="1" t="s">
        <v>38</v>
      </c>
      <c r="F18" s="1" t="s">
        <v>156</v>
      </c>
      <c r="G18" s="1" t="s">
        <v>105</v>
      </c>
      <c r="H18" s="1" t="s">
        <v>106</v>
      </c>
      <c r="I18" s="1" t="s">
        <v>177</v>
      </c>
      <c r="J18" s="1" t="s">
        <v>108</v>
      </c>
      <c r="K18" s="1" t="s">
        <v>177</v>
      </c>
      <c r="L18" s="1" t="s">
        <v>177</v>
      </c>
      <c r="M18" s="1" t="s">
        <v>109</v>
      </c>
      <c r="N18" s="1" t="s">
        <v>109</v>
      </c>
      <c r="O18" s="1" t="s">
        <v>110</v>
      </c>
      <c r="P18" s="1" t="s">
        <v>111</v>
      </c>
      <c r="Q18" s="1" t="s">
        <v>178</v>
      </c>
      <c r="R18" s="1" t="s">
        <v>113</v>
      </c>
      <c r="S18" s="1" t="s">
        <v>114</v>
      </c>
      <c r="T18" s="1" t="s">
        <v>115</v>
      </c>
    </row>
    <row r="19" s="1" customFormat="1" spans="1:20">
      <c r="A19" s="3">
        <v>14729401629</v>
      </c>
      <c r="B19" s="1" t="s">
        <v>174</v>
      </c>
      <c r="C19" s="1" t="s">
        <v>179</v>
      </c>
      <c r="D19" s="1" t="s">
        <v>180</v>
      </c>
      <c r="E19" s="1" t="s">
        <v>35</v>
      </c>
      <c r="F19" s="1" t="s">
        <v>102</v>
      </c>
      <c r="G19" s="1" t="s">
        <v>105</v>
      </c>
      <c r="H19" s="1" t="s">
        <v>106</v>
      </c>
      <c r="I19" s="1" t="s">
        <v>181</v>
      </c>
      <c r="J19" s="1" t="s">
        <v>108</v>
      </c>
      <c r="K19" s="1" t="s">
        <v>181</v>
      </c>
      <c r="L19" s="1" t="s">
        <v>181</v>
      </c>
      <c r="M19" s="1" t="s">
        <v>109</v>
      </c>
      <c r="N19" s="1" t="s">
        <v>109</v>
      </c>
      <c r="O19" s="1" t="s">
        <v>110</v>
      </c>
      <c r="P19" s="1" t="s">
        <v>111</v>
      </c>
      <c r="Q19" s="1" t="s">
        <v>182</v>
      </c>
      <c r="R19" s="1" t="s">
        <v>113</v>
      </c>
      <c r="S19" s="1" t="s">
        <v>114</v>
      </c>
      <c r="T19" s="1" t="s">
        <v>115</v>
      </c>
    </row>
    <row r="20" s="1" customFormat="1" spans="1:20">
      <c r="A20" s="3">
        <v>14704252775</v>
      </c>
      <c r="B20" s="1" t="s">
        <v>183</v>
      </c>
      <c r="C20" s="1" t="s">
        <v>184</v>
      </c>
      <c r="D20" s="1" t="s">
        <v>185</v>
      </c>
      <c r="E20" s="1" t="s">
        <v>29</v>
      </c>
      <c r="F20" s="1" t="s">
        <v>102</v>
      </c>
      <c r="G20" s="1" t="s">
        <v>105</v>
      </c>
      <c r="H20" s="1" t="s">
        <v>106</v>
      </c>
      <c r="I20" s="1" t="s">
        <v>186</v>
      </c>
      <c r="J20" s="1" t="s">
        <v>108</v>
      </c>
      <c r="K20" s="1" t="s">
        <v>186</v>
      </c>
      <c r="L20" s="1" t="s">
        <v>186</v>
      </c>
      <c r="M20" s="1" t="s">
        <v>109</v>
      </c>
      <c r="N20" s="1" t="s">
        <v>109</v>
      </c>
      <c r="O20" s="1" t="s">
        <v>110</v>
      </c>
      <c r="P20" s="1" t="s">
        <v>111</v>
      </c>
      <c r="Q20" s="1" t="s">
        <v>187</v>
      </c>
      <c r="R20" s="1" t="s">
        <v>113</v>
      </c>
      <c r="S20" s="1" t="s">
        <v>114</v>
      </c>
      <c r="T20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2021-04-17T01:22:51Z</dcterms:created>
  <dcterms:modified xsi:type="dcterms:W3CDTF">2021-04-17T01:30:24Z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5C0D99BF71AB467AB6D3F150A09BB082</vt:lpwstr>
  </property>
  <property fmtid="{D5CDD505-2E9C-101B-9397-08002B2CF9AE}" pid="3" name="KSOProductBuildVer">
    <vt:lpwstr>2052-11.1.0.10463</vt:lpwstr>
  </property>
</Properties>
</file>