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<sst xmlns="http://schemas.openxmlformats.org/spreadsheetml/2006/main" count="621" uniqueCount="146">
  <si>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</si>
  <si>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</si>
  <si>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</si>
  <si>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</si>
  <si>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</si>
  <si>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</si>
  <si>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</si>
  <si>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</si>
  <si>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</si>
  <si>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</si>
  <si>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</si>
  <si>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</si>
  <si>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</si>
  <si>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</si>
  <si>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</si>
  <si>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</si>
  <si>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</si>
  <si>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</si>
  <si>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</si>
  <si>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</si>
  <si>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</si>
  <si>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</si>
  <si>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</si>
  <si>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</si>
  <si>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</si>
  <si>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</si>
  <si>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[大理市]大理海湾国际酒店(70914791)</t>
  </si>
  <si>
    <t>山景商务大床房&lt;双人入住&gt;&lt;特惠专享&gt;&lt;双早&gt;&lt;大床&gt;</t>
  </si>
  <si>
    <t>CNY</t>
  </si>
  <si>
    <t>张昕</t>
  </si>
  <si>
    <t>CA13744210417CNY</t>
  </si>
  <si>
    <t>未提现</t>
  </si>
  <si>
    <t>携程开票</t>
  </si>
  <si>
    <t>[上海]上海半岛酒店(65670331)</t>
  </si>
  <si>
    <t>豪华园景房&lt;双人入住&gt;&lt;双早&gt;&lt;大床&gt;</t>
  </si>
  <si>
    <t>高阳,高宇桐</t>
  </si>
  <si>
    <t>桑巍芳</t>
  </si>
  <si>
    <t>王汐槟</t>
  </si>
  <si>
    <t>薛兆丰</t>
  </si>
  <si>
    <t>[广州]广州知云设计人公寓(68605311)</t>
  </si>
  <si>
    <t>标准主题大床房&lt;内宾&gt;&lt;双人入住&gt;&lt;无早&gt;&lt;特价大促销&gt;</t>
  </si>
  <si>
    <t>庄晓洪</t>
  </si>
  <si>
    <t>取消</t>
  </si>
  <si>
    <t>张伟</t>
  </si>
  <si>
    <t>陈穗生</t>
  </si>
  <si>
    <t>李建达</t>
  </si>
  <si>
    <t>[贵阳]贵阳溪山里酒店(64874007)</t>
  </si>
  <si>
    <t>高级大床房&lt;双人入住&gt;&lt;内宾&gt;&lt;无早&gt;&lt; DLTZ &gt;</t>
  </si>
  <si>
    <t>魏清云</t>
  </si>
  <si>
    <t>孟祥奕</t>
  </si>
  <si>
    <t>王垚</t>
  </si>
  <si>
    <t>薄纯杨</t>
  </si>
  <si>
    <t>[大理市]大理漫湾大酒店(70541077)</t>
  </si>
  <si>
    <t>商贸楼单间(准三星)&lt;双人入住&gt;&lt;双早&gt;&lt;大床&gt;</t>
  </si>
  <si>
    <t>施耀学</t>
  </si>
  <si>
    <t>俞健红</t>
  </si>
  <si>
    <t>豪华园景房&lt;双人入住&gt;&lt;双早&gt;&lt;双床&gt;</t>
  </si>
  <si>
    <t>高洪约</t>
  </si>
  <si>
    <t>陆敏敏</t>
  </si>
  <si>
    <t>陈准</t>
  </si>
  <si>
    <t>邱艳</t>
  </si>
  <si>
    <t>精致双床房&lt;双人入住&gt;&lt;特惠专享&gt;&lt;双早&gt;&lt;双床&gt;</t>
  </si>
  <si>
    <t>朱家松</t>
  </si>
  <si>
    <t>宋宏洲</t>
  </si>
  <si>
    <t>，</t>
  </si>
  <si>
    <t>系统无单</t>
  </si>
  <si>
    <t>202104010816350001</t>
  </si>
  <si>
    <t>A210417101812481 HOP：42206元</t>
  </si>
  <si>
    <t>i210417101713 房集：340元</t>
  </si>
  <si>
    <t>总计：42546元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</si>
  <si>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</si>
  <si>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</si>
  <si>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</si>
  <si>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</si>
  <si>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</si>
  <si>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</si>
  <si>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</si>
  <si>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</si>
  <si>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</si>
  <si>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</si>
  <si>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</si>
  <si>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</si>
  <si>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</si>
  <si>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</si>
  <si>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</si>
  <si>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</si>
  <si>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</si>
  <si>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2021-04-01</t>
  </si>
  <si>
    <t>2044121</t>
  </si>
  <si>
    <t>大理海湾国际酒店</t>
  </si>
  <si>
    <t>2021-04-02</t>
  </si>
  <si>
    <t>退房日月结</t>
  </si>
  <si>
    <t>450.00</t>
  </si>
  <si>
    <t>RMB</t>
  </si>
  <si>
    <t>0</t>
  </si>
  <si>
    <t>0.00</t>
  </si>
  <si>
    <t>携程汇登国内直连</t>
  </si>
  <si>
    <t>2021-04-01 20:22:03</t>
  </si>
  <si>
    <t>否</t>
  </si>
  <si>
    <t>广州汇登信息科技有限公司</t>
  </si>
  <si>
    <t>直采</t>
  </si>
  <si>
    <t>2043978</t>
  </si>
  <si>
    <t>490.00</t>
  </si>
  <si>
    <t>2021-04-01 18:34:44</t>
  </si>
  <si>
    <t>2043785</t>
  </si>
  <si>
    <t>上海半岛酒店</t>
  </si>
  <si>
    <t>2110.00</t>
  </si>
  <si>
    <t>2021-04-01 16:53:52</t>
  </si>
  <si>
    <t>2043729</t>
  </si>
  <si>
    <t>2021-04-01 16:37:46</t>
  </si>
  <si>
    <t>2043723</t>
  </si>
  <si>
    <t>2021-04-01 15:38:03</t>
  </si>
  <si>
    <t>2043720</t>
  </si>
  <si>
    <t>2021-04-01 15:34:14</t>
  </si>
  <si>
    <t>2043592</t>
  </si>
  <si>
    <t>2021-04-01 13:43:43</t>
  </si>
  <si>
    <t>2043506</t>
  </si>
  <si>
    <t>大理漫湾大酒店</t>
  </si>
  <si>
    <t>196.00</t>
  </si>
  <si>
    <t>2021-04-01 12:22:05</t>
  </si>
  <si>
    <t>2043362</t>
  </si>
  <si>
    <t>2021-04-01 10:23:08</t>
  </si>
  <si>
    <t>2021-03-31</t>
  </si>
  <si>
    <t>2042767</t>
  </si>
  <si>
    <t>2021-04-01 08:09:25</t>
  </si>
  <si>
    <t>2042631</t>
  </si>
  <si>
    <t>2021-03-31 17:27:02</t>
  </si>
  <si>
    <t>2042299</t>
  </si>
  <si>
    <t>2021-03-31 12:50:13</t>
  </si>
  <si>
    <t>2042050</t>
  </si>
  <si>
    <t>2021-03-31 09:13:30</t>
  </si>
  <si>
    <t>2021-03-29</t>
  </si>
  <si>
    <t>2039413</t>
  </si>
  <si>
    <t>2021-03-29 16:25:08</t>
  </si>
  <si>
    <t>2021-03-28</t>
  </si>
  <si>
    <t>2038064</t>
  </si>
  <si>
    <t>8440.00</t>
  </si>
  <si>
    <t>2021-03-28 14:37:41</t>
  </si>
  <si>
    <t>2021-03-23</t>
  </si>
  <si>
    <t>2031985</t>
  </si>
  <si>
    <t>2021-03-24 09:01:52</t>
  </si>
  <si>
    <t>2021-03-20</t>
  </si>
  <si>
    <t>2026466</t>
  </si>
  <si>
    <t>2021-03-20 14:22:37</t>
  </si>
  <si>
    <t>2026187</t>
  </si>
  <si>
    <t>2021-03-20 10:22:40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</si>
</sst>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14650753709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44287</v>
      </c>
      <c r="G2" s="5">
        <v>44288</v>
      </c>
      <c r="H2" s="4">
        <v>1</v>
      </c>
      <c r="I2" s="4">
        <v>1</v>
      </c>
      <c r="J2" s="4">
        <v>1</v>
      </c>
      <c r="K2" s="4" t="s">
        <v>28</v>
      </c>
      <c r="L2" s="4">
        <v>490</v>
      </c>
      <c r="M2" s="4">
        <v>490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44275</v>
      </c>
      <c r="S2" s="5">
        <v>44303</v>
      </c>
      <c r="T2" s="4" t="s">
        <v>32</v>
      </c>
      <c r="U2" s="4">
        <v>490</v>
      </c>
      <c r="V2" s="4">
        <v>0</v>
      </c>
      <c r="W2" s="4">
        <v>0</v>
      </c>
      <c r="X2" s="4">
        <v>2026187</v>
      </c>
    </row>
    <row r="3" s="4" customFormat="1" spans="1:24">
      <c r="A3" s="4">
        <v>14651789710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44286</v>
      </c>
      <c r="G3" s="5">
        <v>44288</v>
      </c>
      <c r="H3" s="4">
        <v>2</v>
      </c>
      <c r="I3" s="4">
        <v>2</v>
      </c>
      <c r="J3" s="4">
        <v>4</v>
      </c>
      <c r="K3" s="4" t="s">
        <v>28</v>
      </c>
      <c r="L3" s="4">
        <v>8440</v>
      </c>
      <c r="M3" s="4">
        <v>8440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44275</v>
      </c>
      <c r="S3" s="5">
        <v>44303</v>
      </c>
      <c r="T3" s="4" t="s">
        <v>32</v>
      </c>
      <c r="U3" s="4">
        <v>8440</v>
      </c>
      <c r="V3" s="4">
        <v>0</v>
      </c>
      <c r="W3" s="4">
        <v>0</v>
      </c>
      <c r="X3" s="4">
        <v>2026466</v>
      </c>
    </row>
    <row r="4" s="4" customFormat="1" spans="1:24">
      <c r="A4" s="4">
        <v>14680626203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44287</v>
      </c>
      <c r="G4" s="5">
        <v>44288</v>
      </c>
      <c r="H4" s="4">
        <v>1</v>
      </c>
      <c r="I4" s="4">
        <v>1</v>
      </c>
      <c r="J4" s="4">
        <v>1</v>
      </c>
      <c r="K4" s="4" t="s">
        <v>28</v>
      </c>
      <c r="L4" s="4">
        <v>2110</v>
      </c>
      <c r="M4" s="4">
        <v>2110</v>
      </c>
      <c r="N4" s="4" t="s">
        <v>36</v>
      </c>
      <c r="O4" s="4" t="s">
        <v>30</v>
      </c>
      <c r="P4" s="4" t="s">
        <v>31</v>
      </c>
      <c r="Q4" s="4">
        <v>0</v>
      </c>
      <c r="R4" s="6">
        <v>44278</v>
      </c>
      <c r="S4" s="5">
        <v>44303</v>
      </c>
      <c r="T4" s="4" t="s">
        <v>32</v>
      </c>
      <c r="U4" s="4">
        <v>2110</v>
      </c>
      <c r="V4" s="4">
        <v>0</v>
      </c>
      <c r="W4" s="4">
        <v>0</v>
      </c>
      <c r="X4" s="4">
        <v>2031985</v>
      </c>
    </row>
    <row r="5" s="4" customFormat="1" spans="1:24">
      <c r="A5" s="4">
        <v>14721741324</v>
      </c>
      <c r="B5" s="4" t="s">
        <v>24</v>
      </c>
      <c r="C5" s="4" t="s">
        <v>25</v>
      </c>
      <c r="D5" s="4" t="s">
        <v>33</v>
      </c>
      <c r="E5" s="4" t="s">
        <v>34</v>
      </c>
      <c r="F5" s="5">
        <v>44284</v>
      </c>
      <c r="G5" s="5">
        <v>44288</v>
      </c>
      <c r="H5" s="4">
        <v>1</v>
      </c>
      <c r="I5" s="4">
        <v>4</v>
      </c>
      <c r="J5" s="4">
        <v>4</v>
      </c>
      <c r="K5" s="4" t="s">
        <v>28</v>
      </c>
      <c r="L5" s="4">
        <v>8440</v>
      </c>
      <c r="M5" s="4">
        <v>8440</v>
      </c>
      <c r="N5" s="4" t="s">
        <v>37</v>
      </c>
      <c r="O5" s="4" t="s">
        <v>30</v>
      </c>
      <c r="P5" s="4" t="s">
        <v>31</v>
      </c>
      <c r="Q5" s="4">
        <v>0</v>
      </c>
      <c r="R5" s="6">
        <v>44283</v>
      </c>
      <c r="S5" s="5">
        <v>44303</v>
      </c>
      <c r="T5" s="4" t="s">
        <v>32</v>
      </c>
      <c r="U5" s="4">
        <v>8440</v>
      </c>
      <c r="V5" s="4">
        <v>0</v>
      </c>
      <c r="W5" s="4">
        <v>0</v>
      </c>
      <c r="X5" s="4">
        <v>2038064</v>
      </c>
    </row>
    <row r="6" s="4" customFormat="1" spans="1:24">
      <c r="A6" s="4">
        <v>14732503111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44287</v>
      </c>
      <c r="G6" s="5">
        <v>44288</v>
      </c>
      <c r="H6" s="4">
        <v>1</v>
      </c>
      <c r="I6" s="4">
        <v>1</v>
      </c>
      <c r="J6" s="4">
        <v>1</v>
      </c>
      <c r="K6" s="4" t="s">
        <v>28</v>
      </c>
      <c r="L6" s="4">
        <v>2110</v>
      </c>
      <c r="M6" s="4">
        <v>2110</v>
      </c>
      <c r="N6" s="4" t="s">
        <v>38</v>
      </c>
      <c r="O6" s="4" t="s">
        <v>30</v>
      </c>
      <c r="P6" s="4" t="s">
        <v>31</v>
      </c>
      <c r="Q6" s="4">
        <v>0</v>
      </c>
      <c r="R6" s="6">
        <v>44284</v>
      </c>
      <c r="S6" s="5">
        <v>44303</v>
      </c>
      <c r="T6" s="4" t="s">
        <v>32</v>
      </c>
      <c r="U6" s="4">
        <v>2110</v>
      </c>
      <c r="V6" s="4">
        <v>0</v>
      </c>
      <c r="W6" s="4">
        <v>0</v>
      </c>
      <c r="X6" s="4">
        <v>2039413</v>
      </c>
    </row>
    <row r="7" s="4" customFormat="1" spans="1:23">
      <c r="A7" s="4">
        <v>14746625343</v>
      </c>
      <c r="B7" s="4" t="s">
        <v>24</v>
      </c>
      <c r="C7" s="4" t="s">
        <v>25</v>
      </c>
      <c r="D7" s="4" t="s">
        <v>39</v>
      </c>
      <c r="E7" s="4" t="s">
        <v>40</v>
      </c>
      <c r="F7" s="5">
        <v>44287</v>
      </c>
      <c r="G7" s="5">
        <v>44288</v>
      </c>
      <c r="H7" s="4">
        <v>1</v>
      </c>
      <c r="I7" s="4">
        <v>1</v>
      </c>
      <c r="J7" s="4">
        <v>1</v>
      </c>
      <c r="K7" s="4" t="s">
        <v>28</v>
      </c>
      <c r="L7" s="4">
        <v>200</v>
      </c>
      <c r="M7" s="4">
        <v>200</v>
      </c>
      <c r="N7" s="4" t="s">
        <v>41</v>
      </c>
      <c r="O7" s="4" t="s">
        <v>30</v>
      </c>
      <c r="P7" s="4" t="s">
        <v>31</v>
      </c>
      <c r="Q7" s="4">
        <v>0</v>
      </c>
      <c r="R7" s="6">
        <v>44285</v>
      </c>
      <c r="S7" s="5">
        <v>44303</v>
      </c>
      <c r="T7" s="4" t="s">
        <v>32</v>
      </c>
      <c r="U7" s="4">
        <v>200</v>
      </c>
      <c r="V7" s="4">
        <v>0</v>
      </c>
      <c r="W7" s="4">
        <v>0</v>
      </c>
    </row>
    <row r="8" s="4" customFormat="1" spans="1:23">
      <c r="A8" s="4">
        <v>14746625343</v>
      </c>
      <c r="B8" s="4" t="s">
        <v>24</v>
      </c>
      <c r="C8" s="4" t="s">
        <v>42</v>
      </c>
      <c r="D8" s="4" t="s">
        <v>39</v>
      </c>
      <c r="E8" s="4" t="s">
        <v>40</v>
      </c>
      <c r="F8" s="5">
        <v>44287</v>
      </c>
      <c r="G8" s="5">
        <v>44288</v>
      </c>
      <c r="H8" s="4">
        <v>1</v>
      </c>
      <c r="I8" s="4">
        <v>1</v>
      </c>
      <c r="J8" s="4">
        <v>1</v>
      </c>
      <c r="K8" s="4" t="s">
        <v>28</v>
      </c>
      <c r="L8" s="4">
        <v>-200</v>
      </c>
      <c r="M8" s="4">
        <v>-200</v>
      </c>
      <c r="N8" s="4" t="s">
        <v>41</v>
      </c>
      <c r="O8" s="4" t="s">
        <v>30</v>
      </c>
      <c r="P8" s="4" t="s">
        <v>31</v>
      </c>
      <c r="Q8" s="4">
        <v>0</v>
      </c>
      <c r="R8" s="6">
        <v>44285</v>
      </c>
      <c r="S8" s="5">
        <v>44303</v>
      </c>
      <c r="T8" s="4" t="s">
        <v>32</v>
      </c>
      <c r="U8" s="4">
        <v>-200</v>
      </c>
      <c r="V8" s="4">
        <v>0</v>
      </c>
      <c r="W8" s="4">
        <v>0</v>
      </c>
    </row>
    <row r="9" s="4" customFormat="1" spans="1:24">
      <c r="A9" s="4">
        <v>14749935211</v>
      </c>
      <c r="B9" s="4" t="s">
        <v>24</v>
      </c>
      <c r="C9" s="4" t="s">
        <v>25</v>
      </c>
      <c r="D9" s="4" t="s">
        <v>33</v>
      </c>
      <c r="E9" s="4" t="s">
        <v>34</v>
      </c>
      <c r="F9" s="5">
        <v>44287</v>
      </c>
      <c r="G9" s="5">
        <v>44288</v>
      </c>
      <c r="H9" s="4">
        <v>1</v>
      </c>
      <c r="I9" s="4">
        <v>1</v>
      </c>
      <c r="J9" s="4">
        <v>1</v>
      </c>
      <c r="K9" s="4" t="s">
        <v>28</v>
      </c>
      <c r="L9" s="4">
        <v>2110</v>
      </c>
      <c r="M9" s="4">
        <v>2110</v>
      </c>
      <c r="N9" s="4" t="s">
        <v>43</v>
      </c>
      <c r="O9" s="4" t="s">
        <v>30</v>
      </c>
      <c r="P9" s="4" t="s">
        <v>31</v>
      </c>
      <c r="Q9" s="4">
        <v>0</v>
      </c>
      <c r="R9" s="6">
        <v>44286</v>
      </c>
      <c r="S9" s="5">
        <v>44303</v>
      </c>
      <c r="T9" s="4" t="s">
        <v>32</v>
      </c>
      <c r="U9" s="4">
        <v>2110</v>
      </c>
      <c r="V9" s="4">
        <v>0</v>
      </c>
      <c r="W9" s="4">
        <v>0</v>
      </c>
      <c r="X9" s="4">
        <v>2042050</v>
      </c>
    </row>
    <row r="10" s="4" customFormat="1" spans="1:24">
      <c r="A10" s="4">
        <v>14753132519</v>
      </c>
      <c r="B10" s="4" t="s">
        <v>24</v>
      </c>
      <c r="C10" s="4" t="s">
        <v>25</v>
      </c>
      <c r="D10" s="4" t="s">
        <v>33</v>
      </c>
      <c r="E10" s="4" t="s">
        <v>34</v>
      </c>
      <c r="F10" s="5">
        <v>44287</v>
      </c>
      <c r="G10" s="5">
        <v>44288</v>
      </c>
      <c r="H10" s="4">
        <v>1</v>
      </c>
      <c r="I10" s="4">
        <v>1</v>
      </c>
      <c r="J10" s="4">
        <v>1</v>
      </c>
      <c r="K10" s="4" t="s">
        <v>28</v>
      </c>
      <c r="L10" s="4">
        <v>2110</v>
      </c>
      <c r="M10" s="4">
        <v>2110</v>
      </c>
      <c r="N10" s="4" t="s">
        <v>44</v>
      </c>
      <c r="O10" s="4" t="s">
        <v>30</v>
      </c>
      <c r="P10" s="4" t="s">
        <v>31</v>
      </c>
      <c r="Q10" s="4">
        <v>0</v>
      </c>
      <c r="R10" s="6">
        <v>44286</v>
      </c>
      <c r="S10" s="5">
        <v>44303</v>
      </c>
      <c r="T10" s="4" t="s">
        <v>32</v>
      </c>
      <c r="U10" s="4">
        <v>2110</v>
      </c>
      <c r="V10" s="4">
        <v>0</v>
      </c>
      <c r="W10" s="4">
        <v>0</v>
      </c>
      <c r="X10" s="4">
        <v>2042299</v>
      </c>
    </row>
    <row r="11" s="4" customFormat="1" spans="1:24">
      <c r="A11" s="4">
        <v>14754803882</v>
      </c>
      <c r="B11" s="4" t="s">
        <v>24</v>
      </c>
      <c r="C11" s="4" t="s">
        <v>25</v>
      </c>
      <c r="D11" s="4" t="s">
        <v>33</v>
      </c>
      <c r="E11" s="4" t="s">
        <v>34</v>
      </c>
      <c r="F11" s="5">
        <v>44287</v>
      </c>
      <c r="G11" s="5">
        <v>44288</v>
      </c>
      <c r="H11" s="4">
        <v>1</v>
      </c>
      <c r="I11" s="4">
        <v>1</v>
      </c>
      <c r="J11" s="4">
        <v>1</v>
      </c>
      <c r="K11" s="4" t="s">
        <v>28</v>
      </c>
      <c r="L11" s="4">
        <v>2110</v>
      </c>
      <c r="M11" s="4">
        <v>2110</v>
      </c>
      <c r="N11" s="4" t="s">
        <v>45</v>
      </c>
      <c r="O11" s="4" t="s">
        <v>30</v>
      </c>
      <c r="P11" s="4" t="s">
        <v>31</v>
      </c>
      <c r="Q11" s="4">
        <v>0</v>
      </c>
      <c r="R11" s="6">
        <v>44286</v>
      </c>
      <c r="S11" s="5">
        <v>44303</v>
      </c>
      <c r="T11" s="4" t="s">
        <v>32</v>
      </c>
      <c r="U11" s="4">
        <v>2110</v>
      </c>
      <c r="V11" s="4">
        <v>0</v>
      </c>
      <c r="W11" s="4">
        <v>0</v>
      </c>
      <c r="X11" s="4">
        <v>2042631</v>
      </c>
    </row>
    <row r="12" s="4" customFormat="1" spans="1:23">
      <c r="A12" s="4">
        <v>14760311312</v>
      </c>
      <c r="B12" s="4" t="s">
        <v>24</v>
      </c>
      <c r="C12" s="4" t="s">
        <v>25</v>
      </c>
      <c r="D12" s="4" t="s">
        <v>46</v>
      </c>
      <c r="E12" s="4" t="s">
        <v>47</v>
      </c>
      <c r="F12" s="5">
        <v>44287</v>
      </c>
      <c r="G12" s="5">
        <v>44288</v>
      </c>
      <c r="H12" s="4">
        <v>1</v>
      </c>
      <c r="I12" s="4">
        <v>1</v>
      </c>
      <c r="J12" s="4">
        <v>1</v>
      </c>
      <c r="K12" s="4" t="s">
        <v>28</v>
      </c>
      <c r="L12" s="4">
        <v>340</v>
      </c>
      <c r="M12" s="4">
        <v>340</v>
      </c>
      <c r="N12" s="4" t="s">
        <v>48</v>
      </c>
      <c r="O12" s="4" t="s">
        <v>30</v>
      </c>
      <c r="P12" s="4" t="s">
        <v>31</v>
      </c>
      <c r="Q12" s="4">
        <v>0</v>
      </c>
      <c r="R12" s="6">
        <v>44287</v>
      </c>
      <c r="S12" s="5">
        <v>44303</v>
      </c>
      <c r="T12" s="4" t="s">
        <v>32</v>
      </c>
      <c r="U12" s="4">
        <v>340</v>
      </c>
      <c r="V12" s="4">
        <v>0</v>
      </c>
      <c r="W12" s="4">
        <v>0</v>
      </c>
    </row>
    <row r="13" s="4" customFormat="1" spans="1:23">
      <c r="A13" s="4">
        <v>14760311312</v>
      </c>
      <c r="B13" s="4" t="s">
        <v>24</v>
      </c>
      <c r="C13" s="4" t="s">
        <v>42</v>
      </c>
      <c r="D13" s="4" t="s">
        <v>46</v>
      </c>
      <c r="E13" s="4" t="s">
        <v>47</v>
      </c>
      <c r="F13" s="5">
        <v>44287</v>
      </c>
      <c r="G13" s="5">
        <v>44288</v>
      </c>
      <c r="H13" s="4">
        <v>1</v>
      </c>
      <c r="I13" s="4">
        <v>1</v>
      </c>
      <c r="J13" s="4">
        <v>1</v>
      </c>
      <c r="K13" s="4" t="s">
        <v>28</v>
      </c>
      <c r="L13" s="4">
        <v>-340</v>
      </c>
      <c r="M13" s="4">
        <v>-340</v>
      </c>
      <c r="N13" s="4" t="s">
        <v>48</v>
      </c>
      <c r="O13" s="4" t="s">
        <v>30</v>
      </c>
      <c r="P13" s="4" t="s">
        <v>31</v>
      </c>
      <c r="Q13" s="4">
        <v>0</v>
      </c>
      <c r="R13" s="6">
        <v>44287</v>
      </c>
      <c r="S13" s="5">
        <v>44303</v>
      </c>
      <c r="T13" s="4" t="s">
        <v>32</v>
      </c>
      <c r="U13" s="4">
        <v>-340</v>
      </c>
      <c r="V13" s="4">
        <v>0</v>
      </c>
      <c r="W13" s="4">
        <v>0</v>
      </c>
    </row>
    <row r="14" s="4" customFormat="1" spans="1:23">
      <c r="A14" s="4">
        <v>14760493295</v>
      </c>
      <c r="B14" s="4" t="s">
        <v>24</v>
      </c>
      <c r="C14" s="4" t="s">
        <v>25</v>
      </c>
      <c r="D14" s="4" t="s">
        <v>46</v>
      </c>
      <c r="E14" s="4" t="s">
        <v>47</v>
      </c>
      <c r="F14" s="5">
        <v>44287</v>
      </c>
      <c r="G14" s="5">
        <v>44288</v>
      </c>
      <c r="H14" s="4">
        <v>1</v>
      </c>
      <c r="I14" s="4">
        <v>1</v>
      </c>
      <c r="J14" s="4">
        <v>1</v>
      </c>
      <c r="K14" s="4" t="s">
        <v>28</v>
      </c>
      <c r="L14" s="4">
        <v>340</v>
      </c>
      <c r="M14" s="4">
        <v>340</v>
      </c>
      <c r="N14" s="4" t="s">
        <v>49</v>
      </c>
      <c r="O14" s="4" t="s">
        <v>30</v>
      </c>
      <c r="P14" s="4" t="s">
        <v>31</v>
      </c>
      <c r="Q14" s="4">
        <v>0</v>
      </c>
      <c r="R14" s="6">
        <v>44287</v>
      </c>
      <c r="S14" s="5">
        <v>44303</v>
      </c>
      <c r="T14" s="4" t="s">
        <v>32</v>
      </c>
      <c r="U14" s="4">
        <v>340</v>
      </c>
      <c r="V14" s="4">
        <v>0</v>
      </c>
      <c r="W14" s="4">
        <v>0</v>
      </c>
    </row>
    <row r="15" s="4" customFormat="1" spans="1:24">
      <c r="A15" s="4">
        <v>14757907286</v>
      </c>
      <c r="B15" s="4" t="s">
        <v>24</v>
      </c>
      <c r="C15" s="4" t="s">
        <v>25</v>
      </c>
      <c r="D15" s="4" t="s">
        <v>33</v>
      </c>
      <c r="E15" s="4" t="s">
        <v>34</v>
      </c>
      <c r="F15" s="5">
        <v>44287</v>
      </c>
      <c r="G15" s="5">
        <v>44288</v>
      </c>
      <c r="H15" s="4">
        <v>1</v>
      </c>
      <c r="I15" s="4">
        <v>1</v>
      </c>
      <c r="J15" s="4">
        <v>1</v>
      </c>
      <c r="K15" s="4" t="s">
        <v>28</v>
      </c>
      <c r="L15" s="4">
        <v>2110</v>
      </c>
      <c r="M15" s="4">
        <v>2110</v>
      </c>
      <c r="N15" s="4" t="s">
        <v>50</v>
      </c>
      <c r="O15" s="4" t="s">
        <v>30</v>
      </c>
      <c r="P15" s="4" t="s">
        <v>31</v>
      </c>
      <c r="Q15" s="4">
        <v>0</v>
      </c>
      <c r="R15" s="6">
        <v>44286</v>
      </c>
      <c r="S15" s="5">
        <v>44303</v>
      </c>
      <c r="T15" s="4" t="s">
        <v>32</v>
      </c>
      <c r="U15" s="4">
        <v>2110</v>
      </c>
      <c r="V15" s="4">
        <v>0</v>
      </c>
      <c r="W15" s="4">
        <v>0</v>
      </c>
      <c r="X15" s="4">
        <v>2042767</v>
      </c>
    </row>
    <row r="16" s="4" customFormat="1" spans="1:24">
      <c r="A16" s="4">
        <v>14760829975</v>
      </c>
      <c r="B16" s="4" t="s">
        <v>24</v>
      </c>
      <c r="C16" s="4" t="s">
        <v>25</v>
      </c>
      <c r="D16" s="4" t="s">
        <v>33</v>
      </c>
      <c r="E16" s="4" t="s">
        <v>34</v>
      </c>
      <c r="F16" s="5">
        <v>44287</v>
      </c>
      <c r="G16" s="5">
        <v>44288</v>
      </c>
      <c r="H16" s="4">
        <v>1</v>
      </c>
      <c r="I16" s="4">
        <v>1</v>
      </c>
      <c r="J16" s="4">
        <v>1</v>
      </c>
      <c r="K16" s="4" t="s">
        <v>28</v>
      </c>
      <c r="L16" s="4">
        <v>2110</v>
      </c>
      <c r="M16" s="4">
        <v>2110</v>
      </c>
      <c r="N16" s="4" t="s">
        <v>51</v>
      </c>
      <c r="O16" s="4" t="s">
        <v>30</v>
      </c>
      <c r="P16" s="4" t="s">
        <v>31</v>
      </c>
      <c r="Q16" s="4">
        <v>0</v>
      </c>
      <c r="R16" s="6">
        <v>44287</v>
      </c>
      <c r="S16" s="5">
        <v>44303</v>
      </c>
      <c r="T16" s="4" t="s">
        <v>32</v>
      </c>
      <c r="U16" s="4">
        <v>2110</v>
      </c>
      <c r="V16" s="4">
        <v>0</v>
      </c>
      <c r="W16" s="4">
        <v>0</v>
      </c>
      <c r="X16" s="4">
        <v>2043362</v>
      </c>
    </row>
    <row r="17" s="4" customFormat="1" spans="1:24">
      <c r="A17" s="4">
        <v>14761448655</v>
      </c>
      <c r="B17" s="4" t="s">
        <v>24</v>
      </c>
      <c r="C17" s="4" t="s">
        <v>25</v>
      </c>
      <c r="D17" s="4" t="s">
        <v>52</v>
      </c>
      <c r="E17" s="4" t="s">
        <v>53</v>
      </c>
      <c r="F17" s="5">
        <v>44287</v>
      </c>
      <c r="G17" s="5">
        <v>44288</v>
      </c>
      <c r="H17" s="4">
        <v>1</v>
      </c>
      <c r="I17" s="4">
        <v>1</v>
      </c>
      <c r="J17" s="4">
        <v>1</v>
      </c>
      <c r="K17" s="4" t="s">
        <v>28</v>
      </c>
      <c r="L17" s="4">
        <v>196</v>
      </c>
      <c r="M17" s="4">
        <v>196</v>
      </c>
      <c r="N17" s="4" t="s">
        <v>54</v>
      </c>
      <c r="O17" s="4" t="s">
        <v>30</v>
      </c>
      <c r="P17" s="4" t="s">
        <v>31</v>
      </c>
      <c r="Q17" s="4">
        <v>0</v>
      </c>
      <c r="R17" s="6">
        <v>44287</v>
      </c>
      <c r="S17" s="5">
        <v>44303</v>
      </c>
      <c r="T17" s="4" t="s">
        <v>32</v>
      </c>
      <c r="U17" s="4">
        <v>196</v>
      </c>
      <c r="V17" s="4">
        <v>0</v>
      </c>
      <c r="W17" s="4">
        <v>0</v>
      </c>
      <c r="X17" s="4">
        <v>2043506</v>
      </c>
    </row>
    <row r="18" s="4" customFormat="1" spans="1:24">
      <c r="A18" s="4">
        <v>14764454153</v>
      </c>
      <c r="B18" s="4" t="s">
        <v>24</v>
      </c>
      <c r="C18" s="4" t="s">
        <v>25</v>
      </c>
      <c r="D18" s="4" t="s">
        <v>26</v>
      </c>
      <c r="E18" s="4" t="s">
        <v>27</v>
      </c>
      <c r="F18" s="5">
        <v>44287</v>
      </c>
      <c r="G18" s="5">
        <v>44288</v>
      </c>
      <c r="H18" s="4">
        <v>1</v>
      </c>
      <c r="I18" s="4">
        <v>1</v>
      </c>
      <c r="J18" s="4">
        <v>1</v>
      </c>
      <c r="K18" s="4" t="s">
        <v>28</v>
      </c>
      <c r="L18" s="4">
        <v>490</v>
      </c>
      <c r="M18" s="4">
        <v>490</v>
      </c>
      <c r="N18" s="4" t="s">
        <v>55</v>
      </c>
      <c r="O18" s="4" t="s">
        <v>30</v>
      </c>
      <c r="P18" s="4" t="s">
        <v>31</v>
      </c>
      <c r="Q18" s="4">
        <v>0</v>
      </c>
      <c r="R18" s="6">
        <v>44287</v>
      </c>
      <c r="S18" s="5">
        <v>44303</v>
      </c>
      <c r="T18" s="4" t="s">
        <v>32</v>
      </c>
      <c r="U18" s="4">
        <v>490</v>
      </c>
      <c r="V18" s="4">
        <v>0</v>
      </c>
      <c r="W18" s="4">
        <v>0</v>
      </c>
      <c r="X18" s="4">
        <v>2043592</v>
      </c>
    </row>
    <row r="19" s="4" customFormat="1" spans="1:24">
      <c r="A19" s="4">
        <v>14765269915</v>
      </c>
      <c r="B19" s="4" t="s">
        <v>24</v>
      </c>
      <c r="C19" s="4" t="s">
        <v>25</v>
      </c>
      <c r="D19" s="4" t="s">
        <v>33</v>
      </c>
      <c r="E19" s="4" t="s">
        <v>56</v>
      </c>
      <c r="F19" s="5">
        <v>44287</v>
      </c>
      <c r="G19" s="5">
        <v>44288</v>
      </c>
      <c r="H19" s="4">
        <v>1</v>
      </c>
      <c r="I19" s="4">
        <v>1</v>
      </c>
      <c r="J19" s="4">
        <v>1</v>
      </c>
      <c r="K19" s="4" t="s">
        <v>28</v>
      </c>
      <c r="L19" s="4">
        <v>2110</v>
      </c>
      <c r="M19" s="4">
        <v>2110</v>
      </c>
      <c r="N19" s="4" t="s">
        <v>57</v>
      </c>
      <c r="O19" s="4" t="s">
        <v>30</v>
      </c>
      <c r="P19" s="4" t="s">
        <v>31</v>
      </c>
      <c r="Q19" s="4">
        <v>0</v>
      </c>
      <c r="R19" s="6">
        <v>44287</v>
      </c>
      <c r="S19" s="5">
        <v>44303</v>
      </c>
      <c r="T19" s="4" t="s">
        <v>32</v>
      </c>
      <c r="U19" s="4">
        <v>2110</v>
      </c>
      <c r="V19" s="4">
        <v>0</v>
      </c>
      <c r="W19" s="4">
        <v>0</v>
      </c>
      <c r="X19" s="4">
        <v>2043720</v>
      </c>
    </row>
    <row r="20" s="4" customFormat="1" spans="1:24">
      <c r="A20" s="4">
        <v>14765280912</v>
      </c>
      <c r="B20" s="4" t="s">
        <v>24</v>
      </c>
      <c r="C20" s="4" t="s">
        <v>25</v>
      </c>
      <c r="D20" s="4" t="s">
        <v>33</v>
      </c>
      <c r="E20" s="4" t="s">
        <v>56</v>
      </c>
      <c r="F20" s="5">
        <v>44287</v>
      </c>
      <c r="G20" s="5">
        <v>44288</v>
      </c>
      <c r="H20" s="4">
        <v>1</v>
      </c>
      <c r="I20" s="4">
        <v>1</v>
      </c>
      <c r="J20" s="4">
        <v>1</v>
      </c>
      <c r="K20" s="4" t="s">
        <v>28</v>
      </c>
      <c r="L20" s="4">
        <v>2110</v>
      </c>
      <c r="M20" s="4">
        <v>2110</v>
      </c>
      <c r="N20" s="4" t="s">
        <v>58</v>
      </c>
      <c r="O20" s="4" t="s">
        <v>30</v>
      </c>
      <c r="P20" s="4" t="s">
        <v>31</v>
      </c>
      <c r="Q20" s="4">
        <v>0</v>
      </c>
      <c r="R20" s="6">
        <v>44287</v>
      </c>
      <c r="S20" s="5">
        <v>44303</v>
      </c>
      <c r="T20" s="4" t="s">
        <v>32</v>
      </c>
      <c r="U20" s="4">
        <v>2110</v>
      </c>
      <c r="V20" s="4">
        <v>0</v>
      </c>
      <c r="W20" s="4">
        <v>0</v>
      </c>
      <c r="X20" s="4">
        <v>2043723</v>
      </c>
    </row>
    <row r="21" s="4" customFormat="1" spans="1:24">
      <c r="A21" s="4">
        <v>14765607718</v>
      </c>
      <c r="B21" s="4" t="s">
        <v>24</v>
      </c>
      <c r="C21" s="4" t="s">
        <v>25</v>
      </c>
      <c r="D21" s="4" t="s">
        <v>33</v>
      </c>
      <c r="E21" s="4" t="s">
        <v>34</v>
      </c>
      <c r="F21" s="5">
        <v>44287</v>
      </c>
      <c r="G21" s="5">
        <v>44288</v>
      </c>
      <c r="H21" s="4">
        <v>1</v>
      </c>
      <c r="I21" s="4">
        <v>1</v>
      </c>
      <c r="J21" s="4">
        <v>1</v>
      </c>
      <c r="K21" s="4" t="s">
        <v>28</v>
      </c>
      <c r="L21" s="4">
        <v>2110</v>
      </c>
      <c r="M21" s="4">
        <v>2110</v>
      </c>
      <c r="N21" s="4" t="s">
        <v>59</v>
      </c>
      <c r="O21" s="4" t="s">
        <v>30</v>
      </c>
      <c r="P21" s="4" t="s">
        <v>31</v>
      </c>
      <c r="Q21" s="4">
        <v>0</v>
      </c>
      <c r="R21" s="6">
        <v>44287</v>
      </c>
      <c r="S21" s="5">
        <v>44303</v>
      </c>
      <c r="T21" s="4" t="s">
        <v>32</v>
      </c>
      <c r="U21" s="4">
        <v>2110</v>
      </c>
      <c r="V21" s="4">
        <v>0</v>
      </c>
      <c r="W21" s="4">
        <v>0</v>
      </c>
      <c r="X21" s="4">
        <v>2043785</v>
      </c>
    </row>
    <row r="22" s="4" customFormat="1" spans="1:24">
      <c r="A22" s="4">
        <v>14765299608</v>
      </c>
      <c r="B22" s="4" t="s">
        <v>24</v>
      </c>
      <c r="C22" s="4" t="s">
        <v>25</v>
      </c>
      <c r="D22" s="4" t="s">
        <v>33</v>
      </c>
      <c r="E22" s="4" t="s">
        <v>34</v>
      </c>
      <c r="F22" s="5">
        <v>44287</v>
      </c>
      <c r="G22" s="5">
        <v>44288</v>
      </c>
      <c r="H22" s="4">
        <v>1</v>
      </c>
      <c r="I22" s="4">
        <v>1</v>
      </c>
      <c r="J22" s="4">
        <v>1</v>
      </c>
      <c r="K22" s="4" t="s">
        <v>28</v>
      </c>
      <c r="L22" s="4">
        <v>2110</v>
      </c>
      <c r="M22" s="4">
        <v>2110</v>
      </c>
      <c r="N22" s="4" t="s">
        <v>58</v>
      </c>
      <c r="O22" s="4" t="s">
        <v>30</v>
      </c>
      <c r="P22" s="4" t="s">
        <v>31</v>
      </c>
      <c r="Q22" s="4">
        <v>0</v>
      </c>
      <c r="R22" s="6">
        <v>44287</v>
      </c>
      <c r="S22" s="5">
        <v>44303</v>
      </c>
      <c r="T22" s="4" t="s">
        <v>32</v>
      </c>
      <c r="U22" s="4">
        <v>2110</v>
      </c>
      <c r="V22" s="4">
        <v>0</v>
      </c>
      <c r="W22" s="4">
        <v>0</v>
      </c>
      <c r="X22" s="4">
        <v>2043729</v>
      </c>
    </row>
    <row r="23" s="4" customFormat="1" spans="1:24">
      <c r="A23" s="4">
        <v>14766524409</v>
      </c>
      <c r="B23" s="4" t="s">
        <v>24</v>
      </c>
      <c r="C23" s="4" t="s">
        <v>25</v>
      </c>
      <c r="D23" s="4" t="s">
        <v>26</v>
      </c>
      <c r="E23" s="4" t="s">
        <v>27</v>
      </c>
      <c r="F23" s="5">
        <v>44287</v>
      </c>
      <c r="G23" s="5">
        <v>44288</v>
      </c>
      <c r="H23" s="4">
        <v>1</v>
      </c>
      <c r="I23" s="4">
        <v>1</v>
      </c>
      <c r="J23" s="4">
        <v>1</v>
      </c>
      <c r="K23" s="4" t="s">
        <v>28</v>
      </c>
      <c r="L23" s="4">
        <v>490</v>
      </c>
      <c r="M23" s="4">
        <v>490</v>
      </c>
      <c r="N23" s="4" t="s">
        <v>60</v>
      </c>
      <c r="O23" s="4" t="s">
        <v>30</v>
      </c>
      <c r="P23" s="4" t="s">
        <v>31</v>
      </c>
      <c r="Q23" s="4">
        <v>0</v>
      </c>
      <c r="R23" s="6">
        <v>44287</v>
      </c>
      <c r="S23" s="5">
        <v>44303</v>
      </c>
      <c r="T23" s="4" t="s">
        <v>32</v>
      </c>
      <c r="U23" s="4">
        <v>490</v>
      </c>
      <c r="V23" s="4">
        <v>0</v>
      </c>
      <c r="W23" s="4">
        <v>0</v>
      </c>
      <c r="X23" s="4">
        <v>2043978</v>
      </c>
    </row>
    <row r="24" s="4" customFormat="1" spans="1:23">
      <c r="A24" s="4">
        <v>14767086130</v>
      </c>
      <c r="B24" s="4" t="s">
        <v>24</v>
      </c>
      <c r="C24" s="4" t="s">
        <v>25</v>
      </c>
      <c r="D24" s="4" t="s">
        <v>26</v>
      </c>
      <c r="E24" s="4" t="s">
        <v>61</v>
      </c>
      <c r="F24" s="5">
        <v>44287</v>
      </c>
      <c r="G24" s="5">
        <v>44288</v>
      </c>
      <c r="H24" s="4">
        <v>1</v>
      </c>
      <c r="I24" s="4">
        <v>1</v>
      </c>
      <c r="J24" s="4">
        <v>1</v>
      </c>
      <c r="K24" s="4" t="s">
        <v>28</v>
      </c>
      <c r="L24" s="4">
        <v>450</v>
      </c>
      <c r="M24" s="4">
        <v>450</v>
      </c>
      <c r="N24" s="4" t="s">
        <v>62</v>
      </c>
      <c r="O24" s="4" t="s">
        <v>30</v>
      </c>
      <c r="P24" s="4" t="s">
        <v>31</v>
      </c>
      <c r="Q24" s="4">
        <v>0</v>
      </c>
      <c r="R24" s="6">
        <v>44287</v>
      </c>
      <c r="S24" s="5">
        <v>44303</v>
      </c>
      <c r="T24" s="4" t="s">
        <v>32</v>
      </c>
      <c r="U24" s="4">
        <v>450</v>
      </c>
      <c r="V24" s="4">
        <v>0</v>
      </c>
      <c r="W24" s="4">
        <v>0</v>
      </c>
    </row>
    <row r="25" s="4" customFormat="1" spans="1:24">
      <c r="A25" s="4">
        <v>14771594920</v>
      </c>
      <c r="B25" s="4" t="s">
        <v>24</v>
      </c>
      <c r="C25" s="4" t="s">
        <v>25</v>
      </c>
      <c r="D25" s="4" t="s">
        <v>33</v>
      </c>
      <c r="E25" s="4" t="s">
        <v>34</v>
      </c>
      <c r="F25" s="5">
        <v>44287</v>
      </c>
      <c r="G25" s="5">
        <v>44288</v>
      </c>
      <c r="H25" s="4">
        <v>1</v>
      </c>
      <c r="I25" s="4">
        <v>1</v>
      </c>
      <c r="J25" s="4">
        <v>1</v>
      </c>
      <c r="K25" s="4" t="s">
        <v>28</v>
      </c>
      <c r="L25" s="4">
        <v>2110</v>
      </c>
      <c r="M25" s="4">
        <v>2110</v>
      </c>
      <c r="N25" s="4" t="s">
        <v>63</v>
      </c>
      <c r="O25" s="4" t="s">
        <v>30</v>
      </c>
      <c r="P25" s="4" t="s">
        <v>31</v>
      </c>
      <c r="Q25" s="4">
        <v>0</v>
      </c>
      <c r="R25" s="6">
        <v>44287</v>
      </c>
      <c r="S25" s="5">
        <v>44303</v>
      </c>
      <c r="T25" s="4" t="s">
        <v>32</v>
      </c>
      <c r="U25" s="4">
        <v>2110</v>
      </c>
      <c r="V25" s="4">
        <v>0</v>
      </c>
      <c r="W25" s="4">
        <v>0</v>
      </c>
      <c r="X25" s="4">
        <v>2044355</v>
      </c>
    </row>
    <row r="26" s="4" customFormat="1" spans="1:24">
      <c r="A26" s="4">
        <v>14771594920</v>
      </c>
      <c r="B26" s="4" t="s">
        <v>24</v>
      </c>
      <c r="C26" s="4" t="s">
        <v>42</v>
      </c>
      <c r="D26" s="4" t="s">
        <v>33</v>
      </c>
      <c r="E26" s="4" t="s">
        <v>34</v>
      </c>
      <c r="F26" s="5">
        <v>44287</v>
      </c>
      <c r="G26" s="5">
        <v>44288</v>
      </c>
      <c r="H26" s="4">
        <v>1</v>
      </c>
      <c r="I26" s="4">
        <v>1</v>
      </c>
      <c r="J26" s="4">
        <v>1</v>
      </c>
      <c r="K26" s="4" t="s">
        <v>28</v>
      </c>
      <c r="L26" s="4">
        <v>-2110</v>
      </c>
      <c r="M26" s="4">
        <v>-2110</v>
      </c>
      <c r="N26" s="4" t="s">
        <v>63</v>
      </c>
      <c r="O26" s="4" t="s">
        <v>30</v>
      </c>
      <c r="P26" s="4" t="s">
        <v>31</v>
      </c>
      <c r="Q26" s="4">
        <v>0</v>
      </c>
      <c r="R26" s="6">
        <v>44287</v>
      </c>
      <c r="S26" s="5">
        <v>44303</v>
      </c>
      <c r="T26" s="4" t="s">
        <v>32</v>
      </c>
      <c r="U26" s="4">
        <v>-2110</v>
      </c>
      <c r="V26" s="4">
        <v>0</v>
      </c>
      <c r="W26" s="4">
        <v>0</v>
      </c>
      <c r="X26" s="4">
        <v>2044355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D2" sqref="D2:D22"/>
    </sheetView>
  </sheetViews>
  <sheetFormatPr defaultColWidth="9" defaultRowHeight="13.5"/>
  <cols>
    <col min="1" max="1" width="13.125" style="4" customWidth="1"/>
    <col min="2" max="2" width="10.375" style="4"/>
    <col min="3" max="3" width="9.375" style="4"/>
    <col min="4" max="5" width="9" style="4"/>
    <col min="6" max="6" width="19" style="4" customWidth="1"/>
    <col min="7" max="7" width="9" style="4"/>
    <col min="8" max="8" width="16.75" style="4" customWidth="1"/>
    <col min="9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14650753709</v>
      </c>
      <c r="B2" s="5">
        <v>44287</v>
      </c>
      <c r="C2" s="5">
        <v>44288</v>
      </c>
      <c r="D2" s="4">
        <v>490</v>
      </c>
      <c r="E2" s="4" t="str">
        <f>VLOOKUP(A2,HOP!A:L,12,0)</f>
        <v>490.00</v>
      </c>
      <c r="F2" s="4" t="str">
        <f>VLOOKUP(A2,HOP!A:C,3,0)</f>
        <v>2026187</v>
      </c>
      <c r="G2" s="4">
        <f>D2-E2</f>
        <v>0</v>
      </c>
      <c r="H2" s="4" t="str">
        <f>$H$1&amp;F2</f>
        <v>，2026187</v>
      </c>
      <c r="I2" s="4" t="str">
        <f>VLOOKUP(A2,HOP!A:T,20,0)</f>
        <v>直采</v>
      </c>
    </row>
    <row r="3" s="4" customFormat="1" spans="1:9">
      <c r="A3" s="4">
        <v>14651789710</v>
      </c>
      <c r="B3" s="5">
        <v>44286</v>
      </c>
      <c r="C3" s="5">
        <v>44288</v>
      </c>
      <c r="D3" s="4">
        <v>8440</v>
      </c>
      <c r="E3" s="4" t="str">
        <f>VLOOKUP(A3,HOP!A:L,12,0)</f>
        <v>8440.00</v>
      </c>
      <c r="F3" s="4" t="str">
        <f>VLOOKUP(A3,HOP!A:C,3,0)</f>
        <v>2026466</v>
      </c>
      <c r="G3" s="4">
        <f>D3-E3</f>
        <v>0</v>
      </c>
      <c r="H3" s="4" t="str">
        <f>$H$1&amp;F3</f>
        <v>，2026466</v>
      </c>
      <c r="I3" s="4" t="str">
        <f>VLOOKUP(A3,HOP!A:T,20,0)</f>
        <v>直采</v>
      </c>
    </row>
    <row r="4" s="4" customFormat="1" spans="1:9">
      <c r="A4" s="4">
        <v>14680626203</v>
      </c>
      <c r="B4" s="5">
        <v>44287</v>
      </c>
      <c r="C4" s="5">
        <v>44288</v>
      </c>
      <c r="D4" s="4">
        <v>2110</v>
      </c>
      <c r="E4" s="4" t="str">
        <f>VLOOKUP(A4,HOP!A:L,12,0)</f>
        <v>2110.00</v>
      </c>
      <c r="F4" s="4" t="str">
        <f>VLOOKUP(A4,HOP!A:C,3,0)</f>
        <v>2031985</v>
      </c>
      <c r="G4" s="4">
        <f>D4-E4</f>
        <v>0</v>
      </c>
      <c r="H4" s="4" t="str">
        <f>$H$1&amp;F4</f>
        <v>，2031985</v>
      </c>
      <c r="I4" s="4" t="str">
        <f>VLOOKUP(A4,HOP!A:T,20,0)</f>
        <v>直采</v>
      </c>
    </row>
    <row r="5" s="4" customFormat="1" spans="1:9">
      <c r="A5" s="4">
        <v>14721741324</v>
      </c>
      <c r="B5" s="5">
        <v>44284</v>
      </c>
      <c r="C5" s="5">
        <v>44288</v>
      </c>
      <c r="D5" s="4">
        <v>8440</v>
      </c>
      <c r="E5" s="4" t="str">
        <f>VLOOKUP(A5,HOP!A:L,12,0)</f>
        <v>8440.00</v>
      </c>
      <c r="F5" s="4" t="str">
        <f>VLOOKUP(A5,HOP!A:C,3,0)</f>
        <v>2038064</v>
      </c>
      <c r="G5" s="4">
        <f>D5-E5</f>
        <v>0</v>
      </c>
      <c r="H5" s="4" t="str">
        <f>$H$1&amp;F5</f>
        <v>，2038064</v>
      </c>
      <c r="I5" s="4" t="str">
        <f>VLOOKUP(A5,HOP!A:T,20,0)</f>
        <v>直采</v>
      </c>
    </row>
    <row r="6" s="4" customFormat="1" spans="1:9">
      <c r="A6" s="4">
        <v>14732503111</v>
      </c>
      <c r="B6" s="5">
        <v>44287</v>
      </c>
      <c r="C6" s="5">
        <v>44288</v>
      </c>
      <c r="D6" s="4">
        <v>2110</v>
      </c>
      <c r="E6" s="4" t="str">
        <f>VLOOKUP(A6,HOP!A:L,12,0)</f>
        <v>2110.00</v>
      </c>
      <c r="F6" s="4" t="str">
        <f>VLOOKUP(A6,HOP!A:C,3,0)</f>
        <v>2039413</v>
      </c>
      <c r="G6" s="4">
        <f>D6-E6</f>
        <v>0</v>
      </c>
      <c r="H6" s="4" t="str">
        <f>$H$1&amp;F6</f>
        <v>，2039413</v>
      </c>
      <c r="I6" s="4" t="str">
        <f>VLOOKUP(A6,HOP!A:T,20,0)</f>
        <v>直采</v>
      </c>
    </row>
    <row r="7" s="4" customFormat="1" hidden="1" spans="1:9">
      <c r="A7" s="4">
        <v>14746625343</v>
      </c>
      <c r="B7" s="5">
        <v>44287</v>
      </c>
      <c r="C7" s="5">
        <v>44288</v>
      </c>
      <c r="D7" s="4">
        <v>0</v>
      </c>
      <c r="E7" s="4" t="e">
        <f>VLOOKUP(A7,HOP!A:L,12,0)</f>
        <v>#N/A</v>
      </c>
      <c r="F7" s="4">
        <v>2041558</v>
      </c>
      <c r="G7" s="4" t="e">
        <f>D7-E7</f>
        <v>#N/A</v>
      </c>
      <c r="H7" s="4" t="str">
        <f>$H$1&amp;F7</f>
        <v>，2041558</v>
      </c>
      <c r="I7" s="4" t="e">
        <f>VLOOKUP(A7,HOP!A:T,20,0)</f>
        <v>#N/A</v>
      </c>
    </row>
    <row r="8" s="4" customFormat="1" spans="1:9">
      <c r="A8" s="4">
        <v>14749935211</v>
      </c>
      <c r="B8" s="5">
        <v>44287</v>
      </c>
      <c r="C8" s="5">
        <v>44288</v>
      </c>
      <c r="D8" s="4">
        <v>2110</v>
      </c>
      <c r="E8" s="4" t="str">
        <f>VLOOKUP(A8,HOP!A:L,12,0)</f>
        <v>2110.00</v>
      </c>
      <c r="F8" s="4" t="str">
        <f>VLOOKUP(A8,HOP!A:C,3,0)</f>
        <v>2042050</v>
      </c>
      <c r="G8" s="4">
        <f>D8-E8</f>
        <v>0</v>
      </c>
      <c r="H8" s="4" t="str">
        <f>$H$1&amp;F8</f>
        <v>，2042050</v>
      </c>
      <c r="I8" s="4" t="str">
        <f>VLOOKUP(A8,HOP!A:T,20,0)</f>
        <v>直采</v>
      </c>
    </row>
    <row r="9" s="4" customFormat="1" spans="1:9">
      <c r="A9" s="4">
        <v>14753132519</v>
      </c>
      <c r="B9" s="5">
        <v>44287</v>
      </c>
      <c r="C9" s="5">
        <v>44288</v>
      </c>
      <c r="D9" s="4">
        <v>2110</v>
      </c>
      <c r="E9" s="4" t="str">
        <f>VLOOKUP(A9,HOP!A:L,12,0)</f>
        <v>2110.00</v>
      </c>
      <c r="F9" s="4" t="str">
        <f>VLOOKUP(A9,HOP!A:C,3,0)</f>
        <v>2042299</v>
      </c>
      <c r="G9" s="4">
        <f>D9-E9</f>
        <v>0</v>
      </c>
      <c r="H9" s="4" t="str">
        <f>$H$1&amp;F9</f>
        <v>，2042299</v>
      </c>
      <c r="I9" s="4" t="str">
        <f>VLOOKUP(A9,HOP!A:T,20,0)</f>
        <v>直采</v>
      </c>
    </row>
    <row r="10" s="4" customFormat="1" spans="1:9">
      <c r="A10" s="4">
        <v>14754803882</v>
      </c>
      <c r="B10" s="5">
        <v>44287</v>
      </c>
      <c r="C10" s="5">
        <v>44288</v>
      </c>
      <c r="D10" s="4">
        <v>2110</v>
      </c>
      <c r="E10" s="4" t="str">
        <f>VLOOKUP(A10,HOP!A:L,12,0)</f>
        <v>2110.00</v>
      </c>
      <c r="F10" s="4" t="str">
        <f>VLOOKUP(A10,HOP!A:C,3,0)</f>
        <v>2042631</v>
      </c>
      <c r="G10" s="4">
        <f>D10-E10</f>
        <v>0</v>
      </c>
      <c r="H10" s="4" t="str">
        <f>$H$1&amp;F10</f>
        <v>，2042631</v>
      </c>
      <c r="I10" s="4" t="str">
        <f>VLOOKUP(A10,HOP!A:T,20,0)</f>
        <v>直采</v>
      </c>
    </row>
    <row r="11" s="4" customFormat="1" hidden="1" spans="1:10">
      <c r="A11" s="4">
        <v>14760311312</v>
      </c>
      <c r="B11" s="5">
        <v>44287</v>
      </c>
      <c r="C11" s="5">
        <v>44288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  <c r="J11" s="4" t="s">
        <v>65</v>
      </c>
    </row>
    <row r="12" s="4" customFormat="1" hidden="1" spans="1:9">
      <c r="A12" s="4">
        <v>14760493295</v>
      </c>
      <c r="B12" s="5">
        <v>44287</v>
      </c>
      <c r="C12" s="5">
        <v>44288</v>
      </c>
      <c r="D12" s="4">
        <v>340</v>
      </c>
      <c r="E12" s="4">
        <v>340</v>
      </c>
      <c r="F12" s="7" t="s">
        <v>66</v>
      </c>
      <c r="G12" s="4">
        <f t="shared" ref="G12:G24" si="0">D12-E12</f>
        <v>0</v>
      </c>
      <c r="H12" s="4" t="str">
        <f t="shared" ref="H12:H24" si="1">$H$1&amp;F12</f>
        <v>，202104010816350001</v>
      </c>
      <c r="I12" s="4" t="e">
        <f>VLOOKUP(A12,HOP!A:T,20,0)</f>
        <v>#N/A</v>
      </c>
    </row>
    <row r="13" s="4" customFormat="1" spans="1:9">
      <c r="A13" s="4">
        <v>14757907286</v>
      </c>
      <c r="B13" s="5">
        <v>44287</v>
      </c>
      <c r="C13" s="5">
        <v>44288</v>
      </c>
      <c r="D13" s="4">
        <v>2110</v>
      </c>
      <c r="E13" s="4" t="str">
        <f>VLOOKUP(A13,HOP!A:L,12,0)</f>
        <v>2110.00</v>
      </c>
      <c r="F13" s="4" t="str">
        <f>VLOOKUP(A13,HOP!A:C,3,0)</f>
        <v>2042767</v>
      </c>
      <c r="G13" s="4">
        <f t="shared" si="0"/>
        <v>0</v>
      </c>
      <c r="H13" s="4" t="str">
        <f t="shared" si="1"/>
        <v>，2042767</v>
      </c>
      <c r="I13" s="4" t="str">
        <f>VLOOKUP(A13,HOP!A:T,20,0)</f>
        <v>直采</v>
      </c>
    </row>
    <row r="14" s="4" customFormat="1" spans="1:9">
      <c r="A14" s="4">
        <v>14760829975</v>
      </c>
      <c r="B14" s="5">
        <v>44287</v>
      </c>
      <c r="C14" s="5">
        <v>44288</v>
      </c>
      <c r="D14" s="4">
        <v>2110</v>
      </c>
      <c r="E14" s="4" t="str">
        <f>VLOOKUP(A14,HOP!A:L,12,0)</f>
        <v>2110.00</v>
      </c>
      <c r="F14" s="4" t="str">
        <f>VLOOKUP(A14,HOP!A:C,3,0)</f>
        <v>2043362</v>
      </c>
      <c r="G14" s="4">
        <f t="shared" si="0"/>
        <v>0</v>
      </c>
      <c r="H14" s="4" t="str">
        <f t="shared" si="1"/>
        <v>，2043362</v>
      </c>
      <c r="I14" s="4" t="str">
        <f>VLOOKUP(A14,HOP!A:T,20,0)</f>
        <v>直采</v>
      </c>
    </row>
    <row r="15" s="4" customFormat="1" spans="1:9">
      <c r="A15" s="4">
        <v>14761448655</v>
      </c>
      <c r="B15" s="5">
        <v>44287</v>
      </c>
      <c r="C15" s="5">
        <v>44288</v>
      </c>
      <c r="D15" s="4">
        <v>196</v>
      </c>
      <c r="E15" s="4" t="str">
        <f>VLOOKUP(A15,HOP!A:L,12,0)</f>
        <v>196.00</v>
      </c>
      <c r="F15" s="4" t="str">
        <f>VLOOKUP(A15,HOP!A:C,3,0)</f>
        <v>2043506</v>
      </c>
      <c r="G15" s="4">
        <f t="shared" si="0"/>
        <v>0</v>
      </c>
      <c r="H15" s="4" t="str">
        <f t="shared" si="1"/>
        <v>，2043506</v>
      </c>
      <c r="I15" s="4" t="str">
        <f>VLOOKUP(A15,HOP!A:T,20,0)</f>
        <v>直采</v>
      </c>
    </row>
    <row r="16" s="4" customFormat="1" spans="1:9">
      <c r="A16" s="4">
        <v>14764454153</v>
      </c>
      <c r="B16" s="5">
        <v>44287</v>
      </c>
      <c r="C16" s="5">
        <v>44288</v>
      </c>
      <c r="D16" s="4">
        <v>490</v>
      </c>
      <c r="E16" s="4" t="str">
        <f>VLOOKUP(A16,HOP!A:L,12,0)</f>
        <v>490.00</v>
      </c>
      <c r="F16" s="4" t="str">
        <f>VLOOKUP(A16,HOP!A:C,3,0)</f>
        <v>2043592</v>
      </c>
      <c r="G16" s="4">
        <f t="shared" si="0"/>
        <v>0</v>
      </c>
      <c r="H16" s="4" t="str">
        <f t="shared" si="1"/>
        <v>，2043592</v>
      </c>
      <c r="I16" s="4" t="str">
        <f>VLOOKUP(A16,HOP!A:T,20,0)</f>
        <v>直采</v>
      </c>
    </row>
    <row r="17" s="4" customFormat="1" spans="1:9">
      <c r="A17" s="4">
        <v>14765269915</v>
      </c>
      <c r="B17" s="5">
        <v>44287</v>
      </c>
      <c r="C17" s="5">
        <v>44288</v>
      </c>
      <c r="D17" s="4">
        <v>2110</v>
      </c>
      <c r="E17" s="4" t="str">
        <f>VLOOKUP(A17,HOP!A:L,12,0)</f>
        <v>2110.00</v>
      </c>
      <c r="F17" s="4" t="str">
        <f>VLOOKUP(A17,HOP!A:C,3,0)</f>
        <v>2043720</v>
      </c>
      <c r="G17" s="4">
        <f t="shared" si="0"/>
        <v>0</v>
      </c>
      <c r="H17" s="4" t="str">
        <f t="shared" si="1"/>
        <v>，2043720</v>
      </c>
      <c r="I17" s="4" t="str">
        <f>VLOOKUP(A17,HOP!A:T,20,0)</f>
        <v>直采</v>
      </c>
    </row>
    <row r="18" s="4" customFormat="1" spans="1:9">
      <c r="A18" s="4">
        <v>14765280912</v>
      </c>
      <c r="B18" s="5">
        <v>44287</v>
      </c>
      <c r="C18" s="5">
        <v>44288</v>
      </c>
      <c r="D18" s="4">
        <v>2110</v>
      </c>
      <c r="E18" s="4" t="str">
        <f>VLOOKUP(A18,HOP!A:L,12,0)</f>
        <v>2110.00</v>
      </c>
      <c r="F18" s="4" t="str">
        <f>VLOOKUP(A18,HOP!A:C,3,0)</f>
        <v>2043723</v>
      </c>
      <c r="G18" s="4">
        <f t="shared" si="0"/>
        <v>0</v>
      </c>
      <c r="H18" s="4" t="str">
        <f t="shared" si="1"/>
        <v>，2043723</v>
      </c>
      <c r="I18" s="4" t="str">
        <f>VLOOKUP(A18,HOP!A:T,20,0)</f>
        <v>直采</v>
      </c>
    </row>
    <row r="19" s="4" customFormat="1" spans="1:9">
      <c r="A19" s="4">
        <v>14765607718</v>
      </c>
      <c r="B19" s="5">
        <v>44287</v>
      </c>
      <c r="C19" s="5">
        <v>44288</v>
      </c>
      <c r="D19" s="4">
        <v>2110</v>
      </c>
      <c r="E19" s="4" t="str">
        <f>VLOOKUP(A19,HOP!A:L,12,0)</f>
        <v>2110.00</v>
      </c>
      <c r="F19" s="4" t="str">
        <f>VLOOKUP(A19,HOP!A:C,3,0)</f>
        <v>2043785</v>
      </c>
      <c r="G19" s="4">
        <f t="shared" si="0"/>
        <v>0</v>
      </c>
      <c r="H19" s="4" t="str">
        <f t="shared" si="1"/>
        <v>，2043785</v>
      </c>
      <c r="I19" s="4" t="str">
        <f>VLOOKUP(A19,HOP!A:T,20,0)</f>
        <v>直采</v>
      </c>
    </row>
    <row r="20" s="4" customFormat="1" spans="1:9">
      <c r="A20" s="4">
        <v>14765299608</v>
      </c>
      <c r="B20" s="5">
        <v>44287</v>
      </c>
      <c r="C20" s="5">
        <v>44288</v>
      </c>
      <c r="D20" s="4">
        <v>2110</v>
      </c>
      <c r="E20" s="4" t="str">
        <f>VLOOKUP(A20,HOP!A:L,12,0)</f>
        <v>2110.00</v>
      </c>
      <c r="F20" s="4" t="str">
        <f>VLOOKUP(A20,HOP!A:C,3,0)</f>
        <v>2043729</v>
      </c>
      <c r="G20" s="4">
        <f t="shared" si="0"/>
        <v>0</v>
      </c>
      <c r="H20" s="4" t="str">
        <f t="shared" si="1"/>
        <v>，2043729</v>
      </c>
      <c r="I20" s="4" t="str">
        <f>VLOOKUP(A20,HOP!A:T,20,0)</f>
        <v>直采</v>
      </c>
    </row>
    <row r="21" s="4" customFormat="1" spans="1:9">
      <c r="A21" s="4">
        <v>14766524409</v>
      </c>
      <c r="B21" s="5">
        <v>44287</v>
      </c>
      <c r="C21" s="5">
        <v>44288</v>
      </c>
      <c r="D21" s="4">
        <v>490</v>
      </c>
      <c r="E21" s="4" t="str">
        <f>VLOOKUP(A21,HOP!A:L,12,0)</f>
        <v>490.00</v>
      </c>
      <c r="F21" s="4" t="str">
        <f>VLOOKUP(A21,HOP!A:C,3,0)</f>
        <v>2043978</v>
      </c>
      <c r="G21" s="4">
        <f t="shared" si="0"/>
        <v>0</v>
      </c>
      <c r="H21" s="4" t="str">
        <f t="shared" si="1"/>
        <v>，2043978</v>
      </c>
      <c r="I21" s="4" t="str">
        <f>VLOOKUP(A21,HOP!A:T,20,0)</f>
        <v>直采</v>
      </c>
    </row>
    <row r="22" s="4" customFormat="1" spans="1:9">
      <c r="A22" s="4">
        <v>14767086130</v>
      </c>
      <c r="B22" s="5">
        <v>44287</v>
      </c>
      <c r="C22" s="5">
        <v>44288</v>
      </c>
      <c r="D22" s="4">
        <v>450</v>
      </c>
      <c r="E22" s="4" t="str">
        <f>VLOOKUP(A22,HOP!A:L,12,0)</f>
        <v>450.00</v>
      </c>
      <c r="F22" s="4" t="str">
        <f>VLOOKUP(A22,HOP!A:C,3,0)</f>
        <v>2044121</v>
      </c>
      <c r="G22" s="4">
        <f t="shared" si="0"/>
        <v>0</v>
      </c>
      <c r="H22" s="4" t="str">
        <f t="shared" si="1"/>
        <v>，2044121</v>
      </c>
      <c r="I22" s="4" t="str">
        <f>VLOOKUP(A22,HOP!A:T,20,0)</f>
        <v>直采</v>
      </c>
    </row>
    <row r="23" s="4" customFormat="1" hidden="1" spans="1:9">
      <c r="A23" s="4">
        <v>14771594920</v>
      </c>
      <c r="B23" s="5">
        <v>44287</v>
      </c>
      <c r="C23" s="5">
        <v>44288</v>
      </c>
      <c r="D23" s="4">
        <v>0</v>
      </c>
      <c r="E23" s="4" t="e">
        <f>VLOOKUP(A23,HOP!A:L,12,0)</f>
        <v>#N/A</v>
      </c>
      <c r="F23" s="4">
        <v>2044355</v>
      </c>
      <c r="G23" s="4" t="e">
        <f t="shared" si="0"/>
        <v>#N/A</v>
      </c>
      <c r="H23" s="4" t="str">
        <f t="shared" si="1"/>
        <v>，2044355</v>
      </c>
      <c r="I23" s="4" t="e">
        <f>VLOOKUP(A23,HOP!A:T,20,0)</f>
        <v>#N/A</v>
      </c>
    </row>
    <row r="25" spans="4:4">
      <c r="D25" s="4">
        <f>SUM(D2:D24)</f>
        <v>42546</v>
      </c>
    </row>
    <row r="28" spans="1:1">
      <c r="A28" s="4" t="s">
        <v>67</v>
      </c>
    </row>
    <row r="29" spans="1:1">
      <c r="A29" s="4" t="s">
        <v>68</v>
      </c>
    </row>
    <row r="30" spans="1:1">
      <c r="A30" s="4" t="s">
        <v>69</v>
      </c>
    </row>
  </sheetData>
  <autoFilter ref="A1:XFD30">
    <filterColumn colId="3">
      <filters blank="1">
        <filter val="340"/>
        <filter val="450"/>
        <filter val="490"/>
        <filter val="2110"/>
        <filter val="8440"/>
        <filter val="196"/>
        <filter val="42546"/>
      </filters>
    </filterColumn>
    <filterColumn colId="7">
      <filters blank="1">
        <filter val="，2043785"/>
        <filter val="，2031985"/>
        <filter val="，2043506"/>
        <filter val="，2026187"/>
        <filter val="，2042631"/>
        <filter val="，2043978"/>
        <filter val="，2043720"/>
        <filter val="，2044121"/>
        <filter val="，2043362"/>
        <filter val="，2043723"/>
        <filter val="，2038064"/>
        <filter val="，2026466"/>
        <filter val="，2042767"/>
        <filter val="，2043729"/>
        <filter val="，2042050"/>
        <filter val="，2043592"/>
        <filter val="，2039413"/>
        <filter val="，2042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14767086130</v>
      </c>
      <c r="B2" s="1" t="s">
        <v>87</v>
      </c>
      <c r="C2" s="1" t="s">
        <v>88</v>
      </c>
      <c r="D2" s="1" t="s">
        <v>89</v>
      </c>
      <c r="E2" s="1" t="s">
        <v>62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</row>
    <row r="3" s="1" customFormat="1" spans="1:20">
      <c r="A3" s="3">
        <v>14766524409</v>
      </c>
      <c r="B3" s="1" t="s">
        <v>87</v>
      </c>
      <c r="C3" s="1" t="s">
        <v>101</v>
      </c>
      <c r="D3" s="1" t="s">
        <v>89</v>
      </c>
      <c r="E3" s="1" t="s">
        <v>60</v>
      </c>
      <c r="F3" s="1" t="s">
        <v>87</v>
      </c>
      <c r="G3" s="1" t="s">
        <v>90</v>
      </c>
      <c r="H3" s="1" t="s">
        <v>91</v>
      </c>
      <c r="I3" s="1" t="s">
        <v>102</v>
      </c>
      <c r="J3" s="1" t="s">
        <v>93</v>
      </c>
      <c r="K3" s="1" t="s">
        <v>102</v>
      </c>
      <c r="L3" s="1" t="s">
        <v>102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103</v>
      </c>
      <c r="R3" s="1" t="s">
        <v>98</v>
      </c>
      <c r="S3" s="1" t="s">
        <v>99</v>
      </c>
      <c r="T3" s="1" t="s">
        <v>100</v>
      </c>
    </row>
    <row r="4" s="1" customFormat="1" spans="1:20">
      <c r="A4" s="3">
        <v>14765607718</v>
      </c>
      <c r="B4" s="1" t="s">
        <v>87</v>
      </c>
      <c r="C4" s="1" t="s">
        <v>104</v>
      </c>
      <c r="D4" s="1" t="s">
        <v>105</v>
      </c>
      <c r="E4" s="1" t="s">
        <v>59</v>
      </c>
      <c r="F4" s="1" t="s">
        <v>87</v>
      </c>
      <c r="G4" s="1" t="s">
        <v>90</v>
      </c>
      <c r="H4" s="1" t="s">
        <v>91</v>
      </c>
      <c r="I4" s="1" t="s">
        <v>106</v>
      </c>
      <c r="J4" s="1" t="s">
        <v>93</v>
      </c>
      <c r="K4" s="1" t="s">
        <v>106</v>
      </c>
      <c r="L4" s="1" t="s">
        <v>106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107</v>
      </c>
      <c r="R4" s="1" t="s">
        <v>98</v>
      </c>
      <c r="S4" s="1" t="s">
        <v>99</v>
      </c>
      <c r="T4" s="1" t="s">
        <v>100</v>
      </c>
    </row>
    <row r="5" s="1" customFormat="1" spans="1:20">
      <c r="A5" s="3">
        <v>14765299608</v>
      </c>
      <c r="B5" s="1" t="s">
        <v>87</v>
      </c>
      <c r="C5" s="1" t="s">
        <v>108</v>
      </c>
      <c r="D5" s="1" t="s">
        <v>105</v>
      </c>
      <c r="E5" s="1" t="s">
        <v>58</v>
      </c>
      <c r="F5" s="1" t="s">
        <v>87</v>
      </c>
      <c r="G5" s="1" t="s">
        <v>90</v>
      </c>
      <c r="H5" s="1" t="s">
        <v>91</v>
      </c>
      <c r="I5" s="1" t="s">
        <v>106</v>
      </c>
      <c r="J5" s="1" t="s">
        <v>93</v>
      </c>
      <c r="K5" s="1" t="s">
        <v>106</v>
      </c>
      <c r="L5" s="1" t="s">
        <v>106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109</v>
      </c>
      <c r="R5" s="1" t="s">
        <v>98</v>
      </c>
      <c r="S5" s="1" t="s">
        <v>99</v>
      </c>
      <c r="T5" s="1" t="s">
        <v>100</v>
      </c>
    </row>
    <row r="6" s="1" customFormat="1" spans="1:20">
      <c r="A6" s="3">
        <v>14765280912</v>
      </c>
      <c r="B6" s="1" t="s">
        <v>87</v>
      </c>
      <c r="C6" s="1" t="s">
        <v>110</v>
      </c>
      <c r="D6" s="1" t="s">
        <v>105</v>
      </c>
      <c r="E6" s="1" t="s">
        <v>58</v>
      </c>
      <c r="F6" s="1" t="s">
        <v>87</v>
      </c>
      <c r="G6" s="1" t="s">
        <v>90</v>
      </c>
      <c r="H6" s="1" t="s">
        <v>91</v>
      </c>
      <c r="I6" s="1" t="s">
        <v>106</v>
      </c>
      <c r="J6" s="1" t="s">
        <v>93</v>
      </c>
      <c r="K6" s="1" t="s">
        <v>106</v>
      </c>
      <c r="L6" s="1" t="s">
        <v>106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111</v>
      </c>
      <c r="R6" s="1" t="s">
        <v>98</v>
      </c>
      <c r="S6" s="1" t="s">
        <v>99</v>
      </c>
      <c r="T6" s="1" t="s">
        <v>100</v>
      </c>
    </row>
    <row r="7" s="1" customFormat="1" spans="1:20">
      <c r="A7" s="3">
        <v>14765269915</v>
      </c>
      <c r="B7" s="1" t="s">
        <v>87</v>
      </c>
      <c r="C7" s="1" t="s">
        <v>112</v>
      </c>
      <c r="D7" s="1" t="s">
        <v>105</v>
      </c>
      <c r="E7" s="1" t="s">
        <v>57</v>
      </c>
      <c r="F7" s="1" t="s">
        <v>87</v>
      </c>
      <c r="G7" s="1" t="s">
        <v>90</v>
      </c>
      <c r="H7" s="1" t="s">
        <v>91</v>
      </c>
      <c r="I7" s="1" t="s">
        <v>106</v>
      </c>
      <c r="J7" s="1" t="s">
        <v>93</v>
      </c>
      <c r="K7" s="1" t="s">
        <v>106</v>
      </c>
      <c r="L7" s="1" t="s">
        <v>106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113</v>
      </c>
      <c r="R7" s="1" t="s">
        <v>98</v>
      </c>
      <c r="S7" s="1" t="s">
        <v>99</v>
      </c>
      <c r="T7" s="1" t="s">
        <v>100</v>
      </c>
    </row>
    <row r="8" s="1" customFormat="1" spans="1:20">
      <c r="A8" s="3">
        <v>14764454153</v>
      </c>
      <c r="B8" s="1" t="s">
        <v>87</v>
      </c>
      <c r="C8" s="1" t="s">
        <v>114</v>
      </c>
      <c r="D8" s="1" t="s">
        <v>89</v>
      </c>
      <c r="E8" s="1" t="s">
        <v>55</v>
      </c>
      <c r="F8" s="1" t="s">
        <v>87</v>
      </c>
      <c r="G8" s="1" t="s">
        <v>90</v>
      </c>
      <c r="H8" s="1" t="s">
        <v>91</v>
      </c>
      <c r="I8" s="1" t="s">
        <v>102</v>
      </c>
      <c r="J8" s="1" t="s">
        <v>93</v>
      </c>
      <c r="K8" s="1" t="s">
        <v>102</v>
      </c>
      <c r="L8" s="1" t="s">
        <v>102</v>
      </c>
      <c r="M8" s="1" t="s">
        <v>94</v>
      </c>
      <c r="N8" s="1" t="s">
        <v>94</v>
      </c>
      <c r="O8" s="1" t="s">
        <v>95</v>
      </c>
      <c r="P8" s="1" t="s">
        <v>96</v>
      </c>
      <c r="Q8" s="1" t="s">
        <v>115</v>
      </c>
      <c r="R8" s="1" t="s">
        <v>98</v>
      </c>
      <c r="S8" s="1" t="s">
        <v>99</v>
      </c>
      <c r="T8" s="1" t="s">
        <v>100</v>
      </c>
    </row>
    <row r="9" s="1" customFormat="1" spans="1:20">
      <c r="A9" s="3">
        <v>14761448655</v>
      </c>
      <c r="B9" s="1" t="s">
        <v>87</v>
      </c>
      <c r="C9" s="1" t="s">
        <v>116</v>
      </c>
      <c r="D9" s="1" t="s">
        <v>117</v>
      </c>
      <c r="E9" s="1" t="s">
        <v>54</v>
      </c>
      <c r="F9" s="1" t="s">
        <v>87</v>
      </c>
      <c r="G9" s="1" t="s">
        <v>90</v>
      </c>
      <c r="H9" s="1" t="s">
        <v>91</v>
      </c>
      <c r="I9" s="1" t="s">
        <v>118</v>
      </c>
      <c r="J9" s="1" t="s">
        <v>93</v>
      </c>
      <c r="K9" s="1" t="s">
        <v>118</v>
      </c>
      <c r="L9" s="1" t="s">
        <v>118</v>
      </c>
      <c r="M9" s="1" t="s">
        <v>94</v>
      </c>
      <c r="N9" s="1" t="s">
        <v>94</v>
      </c>
      <c r="O9" s="1" t="s">
        <v>95</v>
      </c>
      <c r="P9" s="1" t="s">
        <v>96</v>
      </c>
      <c r="Q9" s="1" t="s">
        <v>119</v>
      </c>
      <c r="R9" s="1" t="s">
        <v>98</v>
      </c>
      <c r="S9" s="1" t="s">
        <v>99</v>
      </c>
      <c r="T9" s="1" t="s">
        <v>100</v>
      </c>
    </row>
    <row r="10" s="1" customFormat="1" spans="1:20">
      <c r="A10" s="3">
        <v>14760829975</v>
      </c>
      <c r="B10" s="1" t="s">
        <v>87</v>
      </c>
      <c r="C10" s="1" t="s">
        <v>120</v>
      </c>
      <c r="D10" s="1" t="s">
        <v>105</v>
      </c>
      <c r="E10" s="1" t="s">
        <v>51</v>
      </c>
      <c r="F10" s="1" t="s">
        <v>87</v>
      </c>
      <c r="G10" s="1" t="s">
        <v>90</v>
      </c>
      <c r="H10" s="1" t="s">
        <v>91</v>
      </c>
      <c r="I10" s="1" t="s">
        <v>106</v>
      </c>
      <c r="J10" s="1" t="s">
        <v>93</v>
      </c>
      <c r="K10" s="1" t="s">
        <v>106</v>
      </c>
      <c r="L10" s="1" t="s">
        <v>106</v>
      </c>
      <c r="M10" s="1" t="s">
        <v>94</v>
      </c>
      <c r="N10" s="1" t="s">
        <v>94</v>
      </c>
      <c r="O10" s="1" t="s">
        <v>95</v>
      </c>
      <c r="P10" s="1" t="s">
        <v>96</v>
      </c>
      <c r="Q10" s="1" t="s">
        <v>121</v>
      </c>
      <c r="R10" s="1" t="s">
        <v>98</v>
      </c>
      <c r="S10" s="1" t="s">
        <v>99</v>
      </c>
      <c r="T10" s="1" t="s">
        <v>100</v>
      </c>
    </row>
    <row r="11" s="1" customFormat="1" spans="1:20">
      <c r="A11" s="3">
        <v>14757907286</v>
      </c>
      <c r="B11" s="1" t="s">
        <v>122</v>
      </c>
      <c r="C11" s="1" t="s">
        <v>123</v>
      </c>
      <c r="D11" s="1" t="s">
        <v>105</v>
      </c>
      <c r="E11" s="1" t="s">
        <v>50</v>
      </c>
      <c r="F11" s="1" t="s">
        <v>87</v>
      </c>
      <c r="G11" s="1" t="s">
        <v>90</v>
      </c>
      <c r="H11" s="1" t="s">
        <v>91</v>
      </c>
      <c r="I11" s="1" t="s">
        <v>106</v>
      </c>
      <c r="J11" s="1" t="s">
        <v>93</v>
      </c>
      <c r="K11" s="1" t="s">
        <v>106</v>
      </c>
      <c r="L11" s="1" t="s">
        <v>106</v>
      </c>
      <c r="M11" s="1" t="s">
        <v>94</v>
      </c>
      <c r="N11" s="1" t="s">
        <v>94</v>
      </c>
      <c r="O11" s="1" t="s">
        <v>95</v>
      </c>
      <c r="P11" s="1" t="s">
        <v>96</v>
      </c>
      <c r="Q11" s="1" t="s">
        <v>124</v>
      </c>
      <c r="R11" s="1" t="s">
        <v>98</v>
      </c>
      <c r="S11" s="1" t="s">
        <v>99</v>
      </c>
      <c r="T11" s="1" t="s">
        <v>100</v>
      </c>
    </row>
    <row r="12" s="1" customFormat="1" spans="1:20">
      <c r="A12" s="3">
        <v>14754803882</v>
      </c>
      <c r="B12" s="1" t="s">
        <v>122</v>
      </c>
      <c r="C12" s="1" t="s">
        <v>125</v>
      </c>
      <c r="D12" s="1" t="s">
        <v>105</v>
      </c>
      <c r="E12" s="1" t="s">
        <v>45</v>
      </c>
      <c r="F12" s="1" t="s">
        <v>87</v>
      </c>
      <c r="G12" s="1" t="s">
        <v>90</v>
      </c>
      <c r="H12" s="1" t="s">
        <v>91</v>
      </c>
      <c r="I12" s="1" t="s">
        <v>106</v>
      </c>
      <c r="J12" s="1" t="s">
        <v>93</v>
      </c>
      <c r="K12" s="1" t="s">
        <v>106</v>
      </c>
      <c r="L12" s="1" t="s">
        <v>106</v>
      </c>
      <c r="M12" s="1" t="s">
        <v>94</v>
      </c>
      <c r="N12" s="1" t="s">
        <v>94</v>
      </c>
      <c r="O12" s="1" t="s">
        <v>95</v>
      </c>
      <c r="P12" s="1" t="s">
        <v>96</v>
      </c>
      <c r="Q12" s="1" t="s">
        <v>126</v>
      </c>
      <c r="R12" s="1" t="s">
        <v>98</v>
      </c>
      <c r="S12" s="1" t="s">
        <v>99</v>
      </c>
      <c r="T12" s="1" t="s">
        <v>100</v>
      </c>
    </row>
    <row r="13" s="1" customFormat="1" spans="1:20">
      <c r="A13" s="3">
        <v>14753132519</v>
      </c>
      <c r="B13" s="1" t="s">
        <v>122</v>
      </c>
      <c r="C13" s="1" t="s">
        <v>127</v>
      </c>
      <c r="D13" s="1" t="s">
        <v>105</v>
      </c>
      <c r="E13" s="1" t="s">
        <v>44</v>
      </c>
      <c r="F13" s="1" t="s">
        <v>87</v>
      </c>
      <c r="G13" s="1" t="s">
        <v>90</v>
      </c>
      <c r="H13" s="1" t="s">
        <v>91</v>
      </c>
      <c r="I13" s="1" t="s">
        <v>106</v>
      </c>
      <c r="J13" s="1" t="s">
        <v>93</v>
      </c>
      <c r="K13" s="1" t="s">
        <v>106</v>
      </c>
      <c r="L13" s="1" t="s">
        <v>106</v>
      </c>
      <c r="M13" s="1" t="s">
        <v>94</v>
      </c>
      <c r="N13" s="1" t="s">
        <v>94</v>
      </c>
      <c r="O13" s="1" t="s">
        <v>95</v>
      </c>
      <c r="P13" s="1" t="s">
        <v>96</v>
      </c>
      <c r="Q13" s="1" t="s">
        <v>128</v>
      </c>
      <c r="R13" s="1" t="s">
        <v>98</v>
      </c>
      <c r="S13" s="1" t="s">
        <v>99</v>
      </c>
      <c r="T13" s="1" t="s">
        <v>100</v>
      </c>
    </row>
    <row r="14" s="1" customFormat="1" spans="1:20">
      <c r="A14" s="3">
        <v>14749935211</v>
      </c>
      <c r="B14" s="1" t="s">
        <v>122</v>
      </c>
      <c r="C14" s="1" t="s">
        <v>129</v>
      </c>
      <c r="D14" s="1" t="s">
        <v>105</v>
      </c>
      <c r="E14" s="1" t="s">
        <v>43</v>
      </c>
      <c r="F14" s="1" t="s">
        <v>87</v>
      </c>
      <c r="G14" s="1" t="s">
        <v>90</v>
      </c>
      <c r="H14" s="1" t="s">
        <v>91</v>
      </c>
      <c r="I14" s="1" t="s">
        <v>106</v>
      </c>
      <c r="J14" s="1" t="s">
        <v>93</v>
      </c>
      <c r="K14" s="1" t="s">
        <v>106</v>
      </c>
      <c r="L14" s="1" t="s">
        <v>106</v>
      </c>
      <c r="M14" s="1" t="s">
        <v>94</v>
      </c>
      <c r="N14" s="1" t="s">
        <v>94</v>
      </c>
      <c r="O14" s="1" t="s">
        <v>95</v>
      </c>
      <c r="P14" s="1" t="s">
        <v>96</v>
      </c>
      <c r="Q14" s="1" t="s">
        <v>130</v>
      </c>
      <c r="R14" s="1" t="s">
        <v>98</v>
      </c>
      <c r="S14" s="1" t="s">
        <v>99</v>
      </c>
      <c r="T14" s="1" t="s">
        <v>100</v>
      </c>
    </row>
    <row r="15" s="1" customFormat="1" spans="1:20">
      <c r="A15" s="3">
        <v>14732503111</v>
      </c>
      <c r="B15" s="1" t="s">
        <v>131</v>
      </c>
      <c r="C15" s="1" t="s">
        <v>132</v>
      </c>
      <c r="D15" s="1" t="s">
        <v>105</v>
      </c>
      <c r="E15" s="1" t="s">
        <v>38</v>
      </c>
      <c r="F15" s="1" t="s">
        <v>87</v>
      </c>
      <c r="G15" s="1" t="s">
        <v>90</v>
      </c>
      <c r="H15" s="1" t="s">
        <v>91</v>
      </c>
      <c r="I15" s="1" t="s">
        <v>106</v>
      </c>
      <c r="J15" s="1" t="s">
        <v>93</v>
      </c>
      <c r="K15" s="1" t="s">
        <v>106</v>
      </c>
      <c r="L15" s="1" t="s">
        <v>106</v>
      </c>
      <c r="M15" s="1" t="s">
        <v>94</v>
      </c>
      <c r="N15" s="1" t="s">
        <v>94</v>
      </c>
      <c r="O15" s="1" t="s">
        <v>95</v>
      </c>
      <c r="P15" s="1" t="s">
        <v>96</v>
      </c>
      <c r="Q15" s="1" t="s">
        <v>133</v>
      </c>
      <c r="R15" s="1" t="s">
        <v>98</v>
      </c>
      <c r="S15" s="1" t="s">
        <v>99</v>
      </c>
      <c r="T15" s="1" t="s">
        <v>100</v>
      </c>
    </row>
    <row r="16" s="1" customFormat="1" spans="1:20">
      <c r="A16" s="3">
        <v>14721741324</v>
      </c>
      <c r="B16" s="1" t="s">
        <v>134</v>
      </c>
      <c r="C16" s="1" t="s">
        <v>135</v>
      </c>
      <c r="D16" s="1" t="s">
        <v>105</v>
      </c>
      <c r="E16" s="1" t="s">
        <v>37</v>
      </c>
      <c r="F16" s="1" t="s">
        <v>131</v>
      </c>
      <c r="G16" s="1" t="s">
        <v>90</v>
      </c>
      <c r="H16" s="1" t="s">
        <v>91</v>
      </c>
      <c r="I16" s="1" t="s">
        <v>136</v>
      </c>
      <c r="J16" s="1" t="s">
        <v>93</v>
      </c>
      <c r="K16" s="1" t="s">
        <v>136</v>
      </c>
      <c r="L16" s="1" t="s">
        <v>136</v>
      </c>
      <c r="M16" s="1" t="s">
        <v>94</v>
      </c>
      <c r="N16" s="1" t="s">
        <v>94</v>
      </c>
      <c r="O16" s="1" t="s">
        <v>95</v>
      </c>
      <c r="P16" s="1" t="s">
        <v>96</v>
      </c>
      <c r="Q16" s="1" t="s">
        <v>137</v>
      </c>
      <c r="R16" s="1" t="s">
        <v>98</v>
      </c>
      <c r="S16" s="1" t="s">
        <v>99</v>
      </c>
      <c r="T16" s="1" t="s">
        <v>100</v>
      </c>
    </row>
    <row r="17" s="1" customFormat="1" spans="1:20">
      <c r="A17" s="3">
        <v>14680626203</v>
      </c>
      <c r="B17" s="1" t="s">
        <v>138</v>
      </c>
      <c r="C17" s="1" t="s">
        <v>139</v>
      </c>
      <c r="D17" s="1" t="s">
        <v>105</v>
      </c>
      <c r="E17" s="1" t="s">
        <v>36</v>
      </c>
      <c r="F17" s="1" t="s">
        <v>87</v>
      </c>
      <c r="G17" s="1" t="s">
        <v>90</v>
      </c>
      <c r="H17" s="1" t="s">
        <v>91</v>
      </c>
      <c r="I17" s="1" t="s">
        <v>106</v>
      </c>
      <c r="J17" s="1" t="s">
        <v>93</v>
      </c>
      <c r="K17" s="1" t="s">
        <v>106</v>
      </c>
      <c r="L17" s="1" t="s">
        <v>106</v>
      </c>
      <c r="M17" s="1" t="s">
        <v>94</v>
      </c>
      <c r="N17" s="1" t="s">
        <v>94</v>
      </c>
      <c r="O17" s="1" t="s">
        <v>95</v>
      </c>
      <c r="P17" s="1" t="s">
        <v>96</v>
      </c>
      <c r="Q17" s="1" t="s">
        <v>140</v>
      </c>
      <c r="R17" s="1" t="s">
        <v>98</v>
      </c>
      <c r="S17" s="1" t="s">
        <v>99</v>
      </c>
      <c r="T17" s="1" t="s">
        <v>100</v>
      </c>
    </row>
    <row r="18" s="1" customFormat="1" spans="1:20">
      <c r="A18" s="3">
        <v>14651789710</v>
      </c>
      <c r="B18" s="1" t="s">
        <v>141</v>
      </c>
      <c r="C18" s="1" t="s">
        <v>142</v>
      </c>
      <c r="D18" s="1" t="s">
        <v>105</v>
      </c>
      <c r="E18" s="1" t="s">
        <v>35</v>
      </c>
      <c r="F18" s="1" t="s">
        <v>122</v>
      </c>
      <c r="G18" s="1" t="s">
        <v>90</v>
      </c>
      <c r="H18" s="1" t="s">
        <v>91</v>
      </c>
      <c r="I18" s="1" t="s">
        <v>136</v>
      </c>
      <c r="J18" s="1" t="s">
        <v>93</v>
      </c>
      <c r="K18" s="1" t="s">
        <v>136</v>
      </c>
      <c r="L18" s="1" t="s">
        <v>136</v>
      </c>
      <c r="M18" s="1" t="s">
        <v>94</v>
      </c>
      <c r="N18" s="1" t="s">
        <v>94</v>
      </c>
      <c r="O18" s="1" t="s">
        <v>95</v>
      </c>
      <c r="P18" s="1" t="s">
        <v>96</v>
      </c>
      <c r="Q18" s="1" t="s">
        <v>143</v>
      </c>
      <c r="R18" s="1" t="s">
        <v>98</v>
      </c>
      <c r="S18" s="1" t="s">
        <v>99</v>
      </c>
      <c r="T18" s="1" t="s">
        <v>100</v>
      </c>
    </row>
    <row r="19" s="1" customFormat="1" spans="1:20">
      <c r="A19" s="3">
        <v>14650753709</v>
      </c>
      <c r="B19" s="1" t="s">
        <v>141</v>
      </c>
      <c r="C19" s="1" t="s">
        <v>144</v>
      </c>
      <c r="D19" s="1" t="s">
        <v>89</v>
      </c>
      <c r="E19" s="1" t="s">
        <v>29</v>
      </c>
      <c r="F19" s="1" t="s">
        <v>87</v>
      </c>
      <c r="G19" s="1" t="s">
        <v>90</v>
      </c>
      <c r="H19" s="1" t="s">
        <v>91</v>
      </c>
      <c r="I19" s="1" t="s">
        <v>102</v>
      </c>
      <c r="J19" s="1" t="s">
        <v>93</v>
      </c>
      <c r="K19" s="1" t="s">
        <v>102</v>
      </c>
      <c r="L19" s="1" t="s">
        <v>102</v>
      </c>
      <c r="M19" s="1" t="s">
        <v>94</v>
      </c>
      <c r="N19" s="1" t="s">
        <v>94</v>
      </c>
      <c r="O19" s="1" t="s">
        <v>95</v>
      </c>
      <c r="P19" s="1" t="s">
        <v>96</v>
      </c>
      <c r="Q19" s="1" t="s">
        <v>145</v>
      </c>
      <c r="R19" s="1" t="s">
        <v>98</v>
      </c>
      <c r="S19" s="1" t="s">
        <v>99</v>
      </c>
      <c r="T19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2021-04-17T02:08:06Z</dcterms:created>
  <dcterms:modified xsi:type="dcterms:W3CDTF">2021-04-17T02:19:04Z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8C475DF1E19F4F3D9B67B1B5AB5273B5</vt:lpwstr>
  </property>
  <property fmtid="{D5CDD505-2E9C-101B-9397-08002B2CF9AE}" pid="3" name="KSOProductBuildVer">
    <vt:lpwstr>2052-11.1.0.10463</vt:lpwstr>
  </property>
</Properties>
</file>