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对账!$1:$32</definedName>
  </definedNames>
  <calcPr calcId="144525"/>
</workbook>
</file>

<file path=xl/sharedStrings.xml><?xml version="1.0" encoding="utf-8"?>
<sst xmlns="http://schemas.openxmlformats.org/spreadsheetml/2006/main" count="686" uniqueCount="268">
  <si>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</si>
  <si>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</si>
  <si>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</si>
  <si>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</si>
  <si>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</si>
  <si>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</si>
  <si>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</si>
  <si>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</si>
  <si>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</si>
  <si>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</si>
  <si>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</si>
  <si>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</si>
  <si>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</si>
  <si>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</si>
  <si>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</si>
  <si>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</si>
  <si>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</si>
  <si>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</si>
  <si>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</si>
  <si>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</si>
  <si>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</si>
  <si>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</si>
  <si>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</si>
  <si>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</si>
  <si>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</si>
  <si>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</si>
  <si>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[Diamandveld]Road Lodge - 金伯利(Road Lodge Kimberley)(39580851)</t>
  </si>
  <si>
    <t>双人房（吸烟）&lt;2人入住&gt;&lt;不退款&gt;</t>
  </si>
  <si>
    <t>USD</t>
  </si>
  <si>
    <t>Pico/Tshepo</t>
  </si>
  <si>
    <t>CA6352210419USD-W</t>
  </si>
  <si>
    <t>未提现</t>
  </si>
  <si>
    <t>携程开票</t>
  </si>
  <si>
    <t>[希登梅多斯]圣地亚哥韦尔克度假村(Welk Resorts San Diego)(39952835)</t>
  </si>
  <si>
    <t>1间卧室套房（山景）&lt;2人入住&gt;&lt;不退款&gt;</t>
  </si>
  <si>
    <t>Williams/April Sheree</t>
  </si>
  <si>
    <t>[奥兰治]特纳葡萄园汽车旅馆(Turners Vineyard Motel)(39556105)</t>
  </si>
  <si>
    <t>工作室大床房&lt;2人入住&gt;&lt;不退款&gt;</t>
  </si>
  <si>
    <t>Mohammadi/Joanna</t>
  </si>
  <si>
    <t>[加尔维斯顿]巨浪旅馆(Beachcomber Inn)(39927543)</t>
  </si>
  <si>
    <t>2张双人床房(至少连住2晚及以上)&lt;2人入住&gt;&lt;不退款&gt;&lt;早餐&gt;</t>
  </si>
  <si>
    <t>Felkner/Annastasia</t>
  </si>
  <si>
    <t>[法戈]法哥 - 医学中心温德姆拉昆塔套房酒店(La Quinta Inn &amp; Suites by Wyndham Fargo-Medical Center)(39971682)</t>
  </si>
  <si>
    <t>客房1张特大床(至少连住2晚及以上)&lt;2人入住&gt;&lt;不退款&gt;&lt;早餐&gt;</t>
  </si>
  <si>
    <t>Christopherson/Jeff,Ross/Cindy</t>
  </si>
  <si>
    <t>[济州市]济州岛梅生格拉德酒店(Maison Glad Jeju)(8722305)</t>
  </si>
  <si>
    <t>标准房&lt;1&gt;&lt;不退款&gt;&lt;2人入住&gt; 中宾</t>
  </si>
  <si>
    <t>IM/JONGTAE</t>
  </si>
  <si>
    <t>取消</t>
  </si>
  <si>
    <t>IM/JONG TAE</t>
  </si>
  <si>
    <t>[迪拜]迪拜阿尔巴沙希尔顿逸林酒店(DoubleTree by Hilton Hotel and Residences Dubai – Al Barsha)(25685694)</t>
  </si>
  <si>
    <t>双床房&lt;中宾&gt;&lt;不退款&gt;&lt;2人入住&gt;</t>
  </si>
  <si>
    <t>LU/JIANGSHAN</t>
  </si>
  <si>
    <t>[新加坡]新加坡文华大酒店 (Staycation Approved)(Mandarin Orchard Singapore (Staycation Approved))(9521321)</t>
  </si>
  <si>
    <t>豪华大/双房&lt;中宾&gt;&lt;不退款&gt;&lt;2人入住&gt;</t>
  </si>
  <si>
    <t>LIAO/YANPING</t>
  </si>
  <si>
    <t>[杰克逊维尔]大学酒店(University Inn)(40016375)</t>
  </si>
  <si>
    <t>标准间1特大床吸烟(至少连住2晚及以上)&lt;2人入住&gt;&lt;不退款&gt;&lt;早餐&gt;</t>
  </si>
  <si>
    <t>Sanders/Stefanie lynn</t>
  </si>
  <si>
    <t>[釜山]东横INN釜山海云台2号店(Toyoko Inn Haeundae 2 Busan)(18005088)</t>
  </si>
  <si>
    <t>双床房&lt;2人入住&gt;&lt;不退款&gt;&lt;早餐&gt;</t>
  </si>
  <si>
    <t>seung/jong hyong,seung/jong ho</t>
  </si>
  <si>
    <t>[芭堤雅]阿尔泰拉公寓酒店(Altera Hotel and Residence)(23861672)</t>
  </si>
  <si>
    <t>至尊套房（带小厨房）&lt;2人入住&gt;&lt;中宾&gt;&lt;不退款&gt;</t>
  </si>
  <si>
    <t>CHENG/HUNGSHUO</t>
  </si>
  <si>
    <t>[涛岛]塞利小屋度假村(Sairee Hut Resort)(39542422)</t>
  </si>
  <si>
    <t>海景豪华房&lt;2人入住&gt;&lt;不退款&gt;&lt;早餐&gt;</t>
  </si>
  <si>
    <t>Asunee na ayuuthaya/Kornuma</t>
  </si>
  <si>
    <t>[新加坡]新加坡码头酒店-西海岸(Staycation Approved)(The Quay Hotel West Coast (Staycation Approved))(8580766)</t>
  </si>
  <si>
    <t>豪华双床房&lt;中宾&gt;&lt;不退款&gt;&lt;2人入住&gt;</t>
  </si>
  <si>
    <t>XUE/QINGXIAO</t>
  </si>
  <si>
    <t>[迪拜]鲍甯顿朱美拉湖塔酒店(Bonnington Jumeirah Lakes Towers)(16080152)</t>
  </si>
  <si>
    <t>高级房&lt;1&gt;&lt;不退款&gt;&lt;2人入住&gt;</t>
  </si>
  <si>
    <t>Babaew/Nisim</t>
  </si>
  <si>
    <t>[西雅图]西雅图喜来登大酒店(Sheraton Grand Seattle)(8237106)</t>
  </si>
  <si>
    <t>特大床房&lt;2人入住&gt;&lt;不退款&gt;</t>
  </si>
  <si>
    <t>Lee/Yung li</t>
  </si>
  <si>
    <t>[伊斯兰堡]伊斯兰堡万豪酒店(Islamabad Marriott Hotel)(45828220)</t>
  </si>
  <si>
    <t>豪华特大床房&lt;2人入住&gt;&lt;中宾&gt;&lt;不退款&gt;</t>
  </si>
  <si>
    <t>Sun/Zhong Yang</t>
  </si>
  <si>
    <t>[新加坡]新加坡南岸JW万豪酒店 (Staycation Approved)(JW Marriott Hotel Singapore South Beach (Staycation Approved))(8290850)</t>
  </si>
  <si>
    <t>尊贵大型客房（1张特大床）&lt;中宾&gt;&lt;不退款&gt;&lt;2人入住&gt;</t>
  </si>
  <si>
    <t>LI/XIA</t>
  </si>
  <si>
    <t>退单</t>
  </si>
  <si>
    <t>[新加坡]新加坡悦乐武吉士酒店 (Staycation Approved)(Village Hotel Bugis by Far East Hospitality (Staycation Approved))(8580228)</t>
  </si>
  <si>
    <t>高级客房&lt;2人入住&gt;&lt;不退款&gt;</t>
  </si>
  <si>
    <t>Mohamed Salim/Nor Hafizah</t>
  </si>
  <si>
    <t>[卡姆登]伦敦格兰杰怀特酒店(Grange White Hall Hotel London)(16011707)</t>
  </si>
  <si>
    <t>高级双人床房&lt;中宾&gt;&lt;不退款&gt;&lt;2人入住&gt;</t>
  </si>
  <si>
    <t>Chen/yihan,Song/haiqing</t>
  </si>
  <si>
    <t>[圣米格尔-德阿连德]圣米格尔白屋酒店(Hotel Casa Blanca San Miguel)(39512980)</t>
  </si>
  <si>
    <t>套房&lt;2人入住&gt;&lt;不退款&gt;</t>
  </si>
  <si>
    <t>Bravo/Marco</t>
  </si>
  <si>
    <t>[光州]迪拜酒店(Dubai Hotel)(46915253)</t>
  </si>
  <si>
    <t>精致套房(至少连住2晚及以上)&lt;2人入住&gt;&lt;不退款&gt;&lt;早餐&gt;</t>
  </si>
  <si>
    <t>park/jehwan</t>
  </si>
  <si>
    <t>[劳德代尔堡]劳德代尔海滩索尼斯塔堡酒店(Sonesta Fort Lauderdale Beach)(16068147)</t>
  </si>
  <si>
    <t>海洋房（2张双人床，优选）&lt;不退款&gt;&lt;2人入住&gt;</t>
  </si>
  <si>
    <t>anondson/Joseph,Fassino/Charleen</t>
  </si>
  <si>
    <t>，</t>
  </si>
  <si>
    <t>原单40.7，本期结算33.55元，强扣7.15元</t>
  </si>
  <si>
    <t>A210419162147481</t>
  </si>
  <si>
    <t>USD / THB 当前参考汇率: 31.257</t>
  </si>
  <si>
    <t>总计：5363.55 USD/
167648.48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</si>
  <si>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</si>
  <si>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</si>
  <si>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</si>
  <si>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</si>
  <si>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</si>
  <si>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</si>
  <si>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</si>
  <si>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</si>
  <si>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</si>
  <si>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</si>
  <si>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</si>
  <si>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</si>
  <si>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</si>
  <si>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</si>
  <si>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</si>
  <si>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</si>
  <si>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</si>
  <si>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2021-04-14</t>
  </si>
  <si>
    <t>2066230</t>
  </si>
  <si>
    <t>劳德代尔海滩索尼斯塔堡酒店</t>
  </si>
  <si>
    <t>anondson Joseph,Fassino Charleen</t>
  </si>
  <si>
    <t>2021-04-15</t>
  </si>
  <si>
    <t>2021-04-18</t>
  </si>
  <si>
    <t>退房日周结</t>
  </si>
  <si>
    <t>6946.40</t>
  </si>
  <si>
    <t>1059.00</t>
  </si>
  <si>
    <t>0</t>
  </si>
  <si>
    <t>0.00</t>
  </si>
  <si>
    <t>携程国际直连(CIT)</t>
  </si>
  <si>
    <t>2021-04-14 12:08:30</t>
  </si>
  <si>
    <t>否</t>
  </si>
  <si>
    <t>汇智国际旅游发展有限公司</t>
  </si>
  <si>
    <t>直连</t>
  </si>
  <si>
    <t>2066160</t>
  </si>
  <si>
    <t>迪拜酒店</t>
  </si>
  <si>
    <t>park jehwan</t>
  </si>
  <si>
    <t>2021-04-16</t>
  </si>
  <si>
    <t>1351.24</t>
  </si>
  <si>
    <t>206.00</t>
  </si>
  <si>
    <t>2021-04-14 11:15:15</t>
  </si>
  <si>
    <t>2066097</t>
  </si>
  <si>
    <t>圣米格尔白屋酒店</t>
  </si>
  <si>
    <t>Bravo Marco</t>
  </si>
  <si>
    <t>354.21</t>
  </si>
  <si>
    <t>54.00</t>
  </si>
  <si>
    <t>2021-04-14 10:23:20</t>
  </si>
  <si>
    <t>2065916</t>
  </si>
  <si>
    <t>伦敦格兰杰怀特酒店</t>
  </si>
  <si>
    <t>Chen yihan,Song haiqing</t>
  </si>
  <si>
    <t>970.79</t>
  </si>
  <si>
    <t>148.00</t>
  </si>
  <si>
    <t>2021-04-14 05:51:52</t>
  </si>
  <si>
    <t>2021-04-13</t>
  </si>
  <si>
    <t>2064927</t>
  </si>
  <si>
    <t>新加坡悦乐武吉士酒店</t>
  </si>
  <si>
    <t>Mohamed Salim Nor Hafizah</t>
  </si>
  <si>
    <t>2021-04-17</t>
  </si>
  <si>
    <t>1969.32</t>
  </si>
  <si>
    <t>300.00</t>
  </si>
  <si>
    <t>2021-04-13 14:27:16</t>
  </si>
  <si>
    <t>2064517</t>
  </si>
  <si>
    <t>新加坡南岸JW万豪酒店</t>
  </si>
  <si>
    <t>LI XIA</t>
  </si>
  <si>
    <t>5343.42</t>
  </si>
  <si>
    <t>814.00</t>
  </si>
  <si>
    <t>40.70</t>
  </si>
  <si>
    <t>-773</t>
  </si>
  <si>
    <t>-5076</t>
  </si>
  <si>
    <t>2021-04-13 09:49:17</t>
  </si>
  <si>
    <t>2021-04-12</t>
  </si>
  <si>
    <t>2064180</t>
  </si>
  <si>
    <t>伊斯兰堡万豪酒店</t>
  </si>
  <si>
    <t>Sun Zhong Yang</t>
  </si>
  <si>
    <t>1694.39</t>
  </si>
  <si>
    <t>258.00</t>
  </si>
  <si>
    <t>2021-04-12 22:54:37</t>
  </si>
  <si>
    <t>2064139</t>
  </si>
  <si>
    <t>喜来登西雅图酒店</t>
  </si>
  <si>
    <t>Lee Yung li</t>
  </si>
  <si>
    <t>1418.56</t>
  </si>
  <si>
    <t>216.00</t>
  </si>
  <si>
    <t>2021-04-12 22:29:03</t>
  </si>
  <si>
    <t>2063369</t>
  </si>
  <si>
    <t>迪拜鲍宁顿朱美拉湖塔酒店</t>
  </si>
  <si>
    <t>Babaew Nisim</t>
  </si>
  <si>
    <t>919.44</t>
  </si>
  <si>
    <t>140.00</t>
  </si>
  <si>
    <t>2021-04-12 14:45:19</t>
  </si>
  <si>
    <t>2021-04-11</t>
  </si>
  <si>
    <t>2062347</t>
  </si>
  <si>
    <t>新加坡码头酒店-西海岸</t>
  </si>
  <si>
    <t>XUE QINGXIAO</t>
  </si>
  <si>
    <t>2021-04-11 20:41:34</t>
  </si>
  <si>
    <t>2061664</t>
  </si>
  <si>
    <t>赛利小屋度假村</t>
  </si>
  <si>
    <t>Asunee na ayuuthaya Kornuma</t>
  </si>
  <si>
    <t>656.74</t>
  </si>
  <si>
    <t>100.00</t>
  </si>
  <si>
    <t>2021-04-11 14:24:28</t>
  </si>
  <si>
    <t>2021-04-10</t>
  </si>
  <si>
    <t>2060605</t>
  </si>
  <si>
    <t>阿尔泰拉公寓酒店</t>
  </si>
  <si>
    <t>CHENG HUNGSHUO</t>
  </si>
  <si>
    <t>669.87</t>
  </si>
  <si>
    <t>102.00</t>
  </si>
  <si>
    <t>2021-04-10 21:05:42</t>
  </si>
  <si>
    <t>2060215</t>
  </si>
  <si>
    <t>东恒旅馆釜山海云台2店</t>
  </si>
  <si>
    <t>seung jong hyong,seung jong ho</t>
  </si>
  <si>
    <t>814.36</t>
  </si>
  <si>
    <t>124.00</t>
  </si>
  <si>
    <t>2021-04-10 18:39:59</t>
  </si>
  <si>
    <t>2058758</t>
  </si>
  <si>
    <t>大学酒店</t>
  </si>
  <si>
    <t>Sanders Stefanie lynn</t>
  </si>
  <si>
    <t>801.22</t>
  </si>
  <si>
    <t>122.00</t>
  </si>
  <si>
    <t>2021-04-10 02:57:04</t>
  </si>
  <si>
    <t>2021-04-09</t>
  </si>
  <si>
    <t>2057778</t>
  </si>
  <si>
    <t>新加坡文华大酒店(SG Clean)</t>
  </si>
  <si>
    <t>LIAO YANPING</t>
  </si>
  <si>
    <t>5042.23</t>
  </si>
  <si>
    <t>768.00</t>
  </si>
  <si>
    <t>2021-04-09 16:07:13</t>
  </si>
  <si>
    <t>2021-04-08</t>
  </si>
  <si>
    <t>2054789</t>
  </si>
  <si>
    <t>迪拜阿尔巴沙希尔顿逸林酒店</t>
  </si>
  <si>
    <t>LU JIANGSHAN</t>
  </si>
  <si>
    <t>2249.19</t>
  </si>
  <si>
    <t>343.00</t>
  </si>
  <si>
    <t>2021-04-08 04:15:17</t>
  </si>
  <si>
    <t>2021-04-03</t>
  </si>
  <si>
    <t>2046183</t>
  </si>
  <si>
    <t>法戈医学中心温德姆拉昆塔酒店</t>
  </si>
  <si>
    <t>Christopherson Jeff,Ross Cindy</t>
  </si>
  <si>
    <t>802.81</t>
  </si>
  <si>
    <t>2021-04-03 05:27:34</t>
  </si>
  <si>
    <t>2021-04-02</t>
  </si>
  <si>
    <t>2045847</t>
  </si>
  <si>
    <t>巨浪旅馆</t>
  </si>
  <si>
    <t>Felkner Annastasia</t>
  </si>
  <si>
    <t>1125.25</t>
  </si>
  <si>
    <t>171.00</t>
  </si>
  <si>
    <t>2021-04-02 22:05:18</t>
  </si>
  <si>
    <t>2044578</t>
  </si>
  <si>
    <t>杜纳葡萄汽车旅馆及多功能活动中心</t>
  </si>
  <si>
    <t>Mohammadi Joanna</t>
  </si>
  <si>
    <t>2724.29</t>
  </si>
  <si>
    <t>414.00</t>
  </si>
  <si>
    <t>2021-04-02 10:01:42</t>
  </si>
  <si>
    <t>2021-03-31</t>
  </si>
  <si>
    <t>2042005</t>
  </si>
  <si>
    <t>圣迭戈卫尔克度假村</t>
  </si>
  <si>
    <t>Williams April Sheree</t>
  </si>
  <si>
    <t>2392.72</t>
  </si>
  <si>
    <t>365.00</t>
  </si>
  <si>
    <t>2021-03-31 07:51:45</t>
  </si>
  <si>
    <t>2021-03-28</t>
  </si>
  <si>
    <t>2038588</t>
  </si>
  <si>
    <t>Road Lodge - 金伯利</t>
  </si>
  <si>
    <t>Pico Tshepo</t>
  </si>
  <si>
    <t>668.65</t>
  </si>
  <si>
    <t>2021-03-28 21:13:31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</si>
</sst>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20" fillId="10" borderId="1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14725628113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44302</v>
      </c>
      <c r="G2" s="5">
        <v>44304</v>
      </c>
      <c r="H2" s="4">
        <v>1</v>
      </c>
      <c r="I2" s="4">
        <v>2</v>
      </c>
      <c r="J2" s="4">
        <v>2</v>
      </c>
      <c r="K2" s="4" t="s">
        <v>28</v>
      </c>
      <c r="L2" s="4">
        <v>102</v>
      </c>
      <c r="M2" s="4">
        <v>102</v>
      </c>
      <c r="N2" s="4" t="s">
        <v>29</v>
      </c>
      <c r="O2" s="4" t="s">
        <v>30</v>
      </c>
      <c r="P2" s="4" t="s">
        <v>31</v>
      </c>
      <c r="Q2" s="4">
        <v>0</v>
      </c>
      <c r="R2" s="6">
        <v>44283</v>
      </c>
      <c r="S2" s="5">
        <v>44305</v>
      </c>
      <c r="T2" s="4" t="s">
        <v>32</v>
      </c>
      <c r="U2" s="4">
        <v>102</v>
      </c>
      <c r="V2" s="4">
        <v>0</v>
      </c>
      <c r="W2" s="4">
        <v>0</v>
      </c>
      <c r="X2" s="4">
        <v>2038588</v>
      </c>
    </row>
    <row r="3" s="4" customFormat="1" spans="1:24">
      <c r="A3" s="4">
        <v>14749737865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44302</v>
      </c>
      <c r="G3" s="5">
        <v>44304</v>
      </c>
      <c r="H3" s="4">
        <v>1</v>
      </c>
      <c r="I3" s="4">
        <v>2</v>
      </c>
      <c r="J3" s="4">
        <v>2</v>
      </c>
      <c r="K3" s="4" t="s">
        <v>28</v>
      </c>
      <c r="L3" s="4">
        <v>365</v>
      </c>
      <c r="M3" s="4">
        <v>365</v>
      </c>
      <c r="N3" s="4" t="s">
        <v>35</v>
      </c>
      <c r="O3" s="4" t="s">
        <v>30</v>
      </c>
      <c r="P3" s="4" t="s">
        <v>31</v>
      </c>
      <c r="Q3" s="4">
        <v>0</v>
      </c>
      <c r="R3" s="6">
        <v>44286</v>
      </c>
      <c r="S3" s="5">
        <v>44305</v>
      </c>
      <c r="T3" s="4" t="s">
        <v>32</v>
      </c>
      <c r="U3" s="4">
        <v>365</v>
      </c>
      <c r="V3" s="4">
        <v>0</v>
      </c>
      <c r="W3" s="4">
        <v>0</v>
      </c>
      <c r="X3" s="4">
        <v>2042005</v>
      </c>
    </row>
    <row r="4" s="4" customFormat="1" spans="1:24">
      <c r="A4" s="4">
        <v>14773206548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44296</v>
      </c>
      <c r="G4" s="5">
        <v>44298</v>
      </c>
      <c r="H4" s="4">
        <v>1</v>
      </c>
      <c r="I4" s="4">
        <v>2</v>
      </c>
      <c r="J4" s="4">
        <v>2</v>
      </c>
      <c r="K4" s="4" t="s">
        <v>28</v>
      </c>
      <c r="L4" s="4">
        <v>414</v>
      </c>
      <c r="M4" s="4">
        <v>414</v>
      </c>
      <c r="N4" s="4" t="s">
        <v>38</v>
      </c>
      <c r="O4" s="4" t="s">
        <v>30</v>
      </c>
      <c r="P4" s="4" t="s">
        <v>31</v>
      </c>
      <c r="Q4" s="4">
        <v>0</v>
      </c>
      <c r="R4" s="6">
        <v>44288</v>
      </c>
      <c r="S4" s="5">
        <v>44305</v>
      </c>
      <c r="T4" s="4" t="s">
        <v>32</v>
      </c>
      <c r="U4" s="4">
        <v>414</v>
      </c>
      <c r="V4" s="4">
        <v>0</v>
      </c>
      <c r="W4" s="4">
        <v>0</v>
      </c>
      <c r="X4" s="4">
        <v>2044578</v>
      </c>
    </row>
    <row r="5" s="4" customFormat="1" spans="1:24">
      <c r="A5" s="4">
        <v>14782135139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44301</v>
      </c>
      <c r="G5" s="5">
        <v>44303</v>
      </c>
      <c r="H5" s="4">
        <v>1</v>
      </c>
      <c r="I5" s="4">
        <v>2</v>
      </c>
      <c r="J5" s="4">
        <v>2</v>
      </c>
      <c r="K5" s="4" t="s">
        <v>28</v>
      </c>
      <c r="L5" s="4">
        <v>171</v>
      </c>
      <c r="M5" s="4">
        <v>171</v>
      </c>
      <c r="N5" s="4" t="s">
        <v>41</v>
      </c>
      <c r="O5" s="4" t="s">
        <v>30</v>
      </c>
      <c r="P5" s="4" t="s">
        <v>31</v>
      </c>
      <c r="Q5" s="4">
        <v>0</v>
      </c>
      <c r="R5" s="6">
        <v>44288</v>
      </c>
      <c r="S5" s="5">
        <v>44305</v>
      </c>
      <c r="T5" s="4" t="s">
        <v>32</v>
      </c>
      <c r="U5" s="4">
        <v>171</v>
      </c>
      <c r="V5" s="4">
        <v>0</v>
      </c>
      <c r="W5" s="4">
        <v>0</v>
      </c>
      <c r="X5" s="4">
        <v>2045847</v>
      </c>
    </row>
    <row r="6" s="4" customFormat="1" spans="1:24">
      <c r="A6" s="4">
        <v>14788521905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44298</v>
      </c>
      <c r="G6" s="5">
        <v>44300</v>
      </c>
      <c r="H6" s="4">
        <v>1</v>
      </c>
      <c r="I6" s="4">
        <v>2</v>
      </c>
      <c r="J6" s="4">
        <v>2</v>
      </c>
      <c r="K6" s="4" t="s">
        <v>28</v>
      </c>
      <c r="L6" s="4">
        <v>122</v>
      </c>
      <c r="M6" s="4">
        <v>122</v>
      </c>
      <c r="N6" s="4" t="s">
        <v>44</v>
      </c>
      <c r="O6" s="4" t="s">
        <v>30</v>
      </c>
      <c r="P6" s="4" t="s">
        <v>31</v>
      </c>
      <c r="Q6" s="4">
        <v>0</v>
      </c>
      <c r="R6" s="6">
        <v>44289</v>
      </c>
      <c r="S6" s="5">
        <v>44305</v>
      </c>
      <c r="T6" s="4" t="s">
        <v>32</v>
      </c>
      <c r="U6" s="4">
        <v>122</v>
      </c>
      <c r="V6" s="4">
        <v>0</v>
      </c>
      <c r="W6" s="4">
        <v>0</v>
      </c>
      <c r="X6" s="4">
        <v>2046183</v>
      </c>
    </row>
    <row r="7" s="4" customFormat="1" spans="1:24">
      <c r="A7" s="4">
        <v>14830402737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44296</v>
      </c>
      <c r="G7" s="5">
        <v>44299</v>
      </c>
      <c r="H7" s="4">
        <v>1</v>
      </c>
      <c r="I7" s="4">
        <v>3</v>
      </c>
      <c r="J7" s="4">
        <v>3</v>
      </c>
      <c r="K7" s="4" t="s">
        <v>28</v>
      </c>
      <c r="L7" s="4">
        <v>279</v>
      </c>
      <c r="M7" s="4">
        <v>279</v>
      </c>
      <c r="N7" s="4" t="s">
        <v>47</v>
      </c>
      <c r="O7" s="4" t="s">
        <v>30</v>
      </c>
      <c r="P7" s="4" t="s">
        <v>31</v>
      </c>
      <c r="Q7" s="4">
        <v>0</v>
      </c>
      <c r="R7" s="6">
        <v>44292</v>
      </c>
      <c r="S7" s="5">
        <v>44305</v>
      </c>
      <c r="T7" s="4" t="s">
        <v>32</v>
      </c>
      <c r="U7" s="4">
        <v>279</v>
      </c>
      <c r="V7" s="4">
        <v>0</v>
      </c>
      <c r="W7" s="4">
        <v>0</v>
      </c>
      <c r="X7" s="4">
        <v>2052534</v>
      </c>
    </row>
    <row r="8" s="4" customFormat="1" spans="1:24">
      <c r="A8" s="4">
        <v>14830402737</v>
      </c>
      <c r="B8" s="4" t="s">
        <v>24</v>
      </c>
      <c r="C8" s="4" t="s">
        <v>48</v>
      </c>
      <c r="D8" s="4" t="s">
        <v>45</v>
      </c>
      <c r="E8" s="4" t="s">
        <v>46</v>
      </c>
      <c r="F8" s="5">
        <v>44296</v>
      </c>
      <c r="G8" s="5">
        <v>44299</v>
      </c>
      <c r="H8" s="4">
        <v>1</v>
      </c>
      <c r="I8" s="4">
        <v>3</v>
      </c>
      <c r="J8" s="4">
        <v>3</v>
      </c>
      <c r="K8" s="4" t="s">
        <v>28</v>
      </c>
      <c r="L8" s="4">
        <v>-279</v>
      </c>
      <c r="M8" s="4">
        <v>-279</v>
      </c>
      <c r="N8" s="4" t="s">
        <v>47</v>
      </c>
      <c r="O8" s="4" t="s">
        <v>30</v>
      </c>
      <c r="P8" s="4" t="s">
        <v>31</v>
      </c>
      <c r="Q8" s="4">
        <v>0</v>
      </c>
      <c r="R8" s="6">
        <v>44292</v>
      </c>
      <c r="S8" s="5">
        <v>44305</v>
      </c>
      <c r="T8" s="4" t="s">
        <v>32</v>
      </c>
      <c r="U8" s="4">
        <v>-279</v>
      </c>
      <c r="V8" s="4">
        <v>0</v>
      </c>
      <c r="W8" s="4">
        <v>0</v>
      </c>
      <c r="X8" s="4">
        <v>2052534</v>
      </c>
    </row>
    <row r="9" s="4" customFormat="1" spans="1:24">
      <c r="A9" s="4">
        <v>14830749221</v>
      </c>
      <c r="B9" s="4" t="s">
        <v>24</v>
      </c>
      <c r="C9" s="4" t="s">
        <v>25</v>
      </c>
      <c r="D9" s="4" t="s">
        <v>45</v>
      </c>
      <c r="E9" s="4" t="s">
        <v>46</v>
      </c>
      <c r="F9" s="5">
        <v>44296</v>
      </c>
      <c r="G9" s="5">
        <v>44299</v>
      </c>
      <c r="H9" s="4">
        <v>1</v>
      </c>
      <c r="I9" s="4">
        <v>3</v>
      </c>
      <c r="J9" s="4">
        <v>3</v>
      </c>
      <c r="K9" s="4" t="s">
        <v>28</v>
      </c>
      <c r="L9" s="4">
        <v>279</v>
      </c>
      <c r="M9" s="4">
        <v>279</v>
      </c>
      <c r="N9" s="4" t="s">
        <v>49</v>
      </c>
      <c r="O9" s="4" t="s">
        <v>30</v>
      </c>
      <c r="P9" s="4" t="s">
        <v>31</v>
      </c>
      <c r="Q9" s="4">
        <v>0</v>
      </c>
      <c r="R9" s="6">
        <v>44292</v>
      </c>
      <c r="S9" s="5">
        <v>44305</v>
      </c>
      <c r="T9" s="4" t="s">
        <v>32</v>
      </c>
      <c r="U9" s="4">
        <v>279</v>
      </c>
      <c r="V9" s="4">
        <v>0</v>
      </c>
      <c r="W9" s="4">
        <v>0</v>
      </c>
      <c r="X9" s="4">
        <v>2052664</v>
      </c>
    </row>
    <row r="10" s="4" customFormat="1" spans="1:24">
      <c r="A10" s="4">
        <v>14830749221</v>
      </c>
      <c r="B10" s="4" t="s">
        <v>24</v>
      </c>
      <c r="C10" s="4" t="s">
        <v>48</v>
      </c>
      <c r="D10" s="4" t="s">
        <v>45</v>
      </c>
      <c r="E10" s="4" t="s">
        <v>46</v>
      </c>
      <c r="F10" s="5">
        <v>44296</v>
      </c>
      <c r="G10" s="5">
        <v>44299</v>
      </c>
      <c r="H10" s="4">
        <v>1</v>
      </c>
      <c r="I10" s="4">
        <v>3</v>
      </c>
      <c r="J10" s="4">
        <v>3</v>
      </c>
      <c r="K10" s="4" t="s">
        <v>28</v>
      </c>
      <c r="L10" s="4">
        <v>-279</v>
      </c>
      <c r="M10" s="4">
        <v>-279</v>
      </c>
      <c r="N10" s="4" t="s">
        <v>49</v>
      </c>
      <c r="O10" s="4" t="s">
        <v>30</v>
      </c>
      <c r="P10" s="4" t="s">
        <v>31</v>
      </c>
      <c r="Q10" s="4">
        <v>0</v>
      </c>
      <c r="R10" s="6">
        <v>44292</v>
      </c>
      <c r="S10" s="5">
        <v>44305</v>
      </c>
      <c r="T10" s="4" t="s">
        <v>32</v>
      </c>
      <c r="U10" s="4">
        <v>-279</v>
      </c>
      <c r="V10" s="4">
        <v>0</v>
      </c>
      <c r="W10" s="4">
        <v>0</v>
      </c>
      <c r="X10" s="4">
        <v>2052664</v>
      </c>
    </row>
    <row r="11" s="4" customFormat="1" spans="1:24">
      <c r="A11" s="4">
        <v>14847003916</v>
      </c>
      <c r="B11" s="4" t="s">
        <v>24</v>
      </c>
      <c r="C11" s="4" t="s">
        <v>25</v>
      </c>
      <c r="D11" s="4" t="s">
        <v>50</v>
      </c>
      <c r="E11" s="4" t="s">
        <v>51</v>
      </c>
      <c r="F11" s="5">
        <v>44294</v>
      </c>
      <c r="G11" s="5">
        <v>44301</v>
      </c>
      <c r="H11" s="4">
        <v>1</v>
      </c>
      <c r="I11" s="4">
        <v>7</v>
      </c>
      <c r="J11" s="4">
        <v>7</v>
      </c>
      <c r="K11" s="4" t="s">
        <v>28</v>
      </c>
      <c r="L11" s="4">
        <v>343</v>
      </c>
      <c r="M11" s="4">
        <v>343</v>
      </c>
      <c r="N11" s="4" t="s">
        <v>52</v>
      </c>
      <c r="O11" s="4" t="s">
        <v>30</v>
      </c>
      <c r="P11" s="4" t="s">
        <v>31</v>
      </c>
      <c r="Q11" s="4">
        <v>0</v>
      </c>
      <c r="R11" s="6">
        <v>44294</v>
      </c>
      <c r="S11" s="5">
        <v>44305</v>
      </c>
      <c r="T11" s="4" t="s">
        <v>32</v>
      </c>
      <c r="U11" s="4">
        <v>343</v>
      </c>
      <c r="V11" s="4">
        <v>0</v>
      </c>
      <c r="W11" s="4">
        <v>0</v>
      </c>
      <c r="X11" s="4">
        <v>2054789</v>
      </c>
    </row>
    <row r="12" s="4" customFormat="1" spans="1:24">
      <c r="A12" s="4">
        <v>14863463959</v>
      </c>
      <c r="B12" s="4" t="s">
        <v>24</v>
      </c>
      <c r="C12" s="4" t="s">
        <v>25</v>
      </c>
      <c r="D12" s="4" t="s">
        <v>53</v>
      </c>
      <c r="E12" s="4" t="s">
        <v>54</v>
      </c>
      <c r="F12" s="5">
        <v>44296</v>
      </c>
      <c r="G12" s="5">
        <v>44302</v>
      </c>
      <c r="H12" s="4">
        <v>1</v>
      </c>
      <c r="I12" s="4">
        <v>6</v>
      </c>
      <c r="J12" s="4">
        <v>6</v>
      </c>
      <c r="K12" s="4" t="s">
        <v>28</v>
      </c>
      <c r="L12" s="4">
        <v>768</v>
      </c>
      <c r="M12" s="4">
        <v>768</v>
      </c>
      <c r="N12" s="4" t="s">
        <v>55</v>
      </c>
      <c r="O12" s="4" t="s">
        <v>30</v>
      </c>
      <c r="P12" s="4" t="s">
        <v>31</v>
      </c>
      <c r="Q12" s="4">
        <v>0</v>
      </c>
      <c r="R12" s="6">
        <v>44295</v>
      </c>
      <c r="S12" s="5">
        <v>44305</v>
      </c>
      <c r="T12" s="4" t="s">
        <v>32</v>
      </c>
      <c r="U12" s="4">
        <v>768</v>
      </c>
      <c r="V12" s="4">
        <v>0</v>
      </c>
      <c r="W12" s="4">
        <v>0</v>
      </c>
      <c r="X12" s="4">
        <v>2057778</v>
      </c>
    </row>
    <row r="13" s="4" customFormat="1" spans="1:24">
      <c r="A13" s="4">
        <v>14870640281</v>
      </c>
      <c r="B13" s="4" t="s">
        <v>24</v>
      </c>
      <c r="C13" s="4" t="s">
        <v>25</v>
      </c>
      <c r="D13" s="4" t="s">
        <v>56</v>
      </c>
      <c r="E13" s="4" t="s">
        <v>57</v>
      </c>
      <c r="F13" s="5">
        <v>44296</v>
      </c>
      <c r="G13" s="5">
        <v>44298</v>
      </c>
      <c r="H13" s="4">
        <v>1</v>
      </c>
      <c r="I13" s="4">
        <v>2</v>
      </c>
      <c r="J13" s="4">
        <v>2</v>
      </c>
      <c r="K13" s="4" t="s">
        <v>28</v>
      </c>
      <c r="L13" s="4">
        <v>122</v>
      </c>
      <c r="M13" s="4">
        <v>122</v>
      </c>
      <c r="N13" s="4" t="s">
        <v>58</v>
      </c>
      <c r="O13" s="4" t="s">
        <v>30</v>
      </c>
      <c r="P13" s="4" t="s">
        <v>31</v>
      </c>
      <c r="Q13" s="4">
        <v>0</v>
      </c>
      <c r="R13" s="6">
        <v>44296</v>
      </c>
      <c r="S13" s="5">
        <v>44305</v>
      </c>
      <c r="T13" s="4" t="s">
        <v>32</v>
      </c>
      <c r="U13" s="4">
        <v>122</v>
      </c>
      <c r="V13" s="4">
        <v>0</v>
      </c>
      <c r="W13" s="4">
        <v>0</v>
      </c>
      <c r="X13" s="4">
        <v>2058758</v>
      </c>
    </row>
    <row r="14" s="4" customFormat="1" spans="1:24">
      <c r="A14" s="4">
        <v>14877689796</v>
      </c>
      <c r="B14" s="4" t="s">
        <v>24</v>
      </c>
      <c r="C14" s="4" t="s">
        <v>25</v>
      </c>
      <c r="D14" s="4" t="s">
        <v>59</v>
      </c>
      <c r="E14" s="4" t="s">
        <v>60</v>
      </c>
      <c r="F14" s="5">
        <v>44299</v>
      </c>
      <c r="G14" s="5">
        <v>44301</v>
      </c>
      <c r="H14" s="4">
        <v>1</v>
      </c>
      <c r="I14" s="4">
        <v>2</v>
      </c>
      <c r="J14" s="4">
        <v>2</v>
      </c>
      <c r="K14" s="4" t="s">
        <v>28</v>
      </c>
      <c r="L14" s="4">
        <v>124</v>
      </c>
      <c r="M14" s="4">
        <v>124</v>
      </c>
      <c r="N14" s="4" t="s">
        <v>61</v>
      </c>
      <c r="O14" s="4" t="s">
        <v>30</v>
      </c>
      <c r="P14" s="4" t="s">
        <v>31</v>
      </c>
      <c r="Q14" s="4">
        <v>0</v>
      </c>
      <c r="R14" s="6">
        <v>44296</v>
      </c>
      <c r="S14" s="5">
        <v>44305</v>
      </c>
      <c r="T14" s="4" t="s">
        <v>32</v>
      </c>
      <c r="U14" s="4">
        <v>124</v>
      </c>
      <c r="V14" s="4">
        <v>0</v>
      </c>
      <c r="W14" s="4">
        <v>0</v>
      </c>
      <c r="X14" s="4">
        <v>2060215</v>
      </c>
    </row>
    <row r="15" s="4" customFormat="1" spans="1:24">
      <c r="A15" s="4">
        <v>14878563953</v>
      </c>
      <c r="B15" s="4" t="s">
        <v>24</v>
      </c>
      <c r="C15" s="4" t="s">
        <v>25</v>
      </c>
      <c r="D15" s="4" t="s">
        <v>62</v>
      </c>
      <c r="E15" s="4" t="s">
        <v>63</v>
      </c>
      <c r="F15" s="5">
        <v>44297</v>
      </c>
      <c r="G15" s="5">
        <v>44299</v>
      </c>
      <c r="H15" s="4">
        <v>1</v>
      </c>
      <c r="I15" s="4">
        <v>2</v>
      </c>
      <c r="J15" s="4">
        <v>2</v>
      </c>
      <c r="K15" s="4" t="s">
        <v>28</v>
      </c>
      <c r="L15" s="4">
        <v>102</v>
      </c>
      <c r="M15" s="4">
        <v>102</v>
      </c>
      <c r="N15" s="4" t="s">
        <v>64</v>
      </c>
      <c r="O15" s="4" t="s">
        <v>30</v>
      </c>
      <c r="P15" s="4" t="s">
        <v>31</v>
      </c>
      <c r="Q15" s="4">
        <v>0</v>
      </c>
      <c r="R15" s="6">
        <v>44296</v>
      </c>
      <c r="S15" s="5">
        <v>44305</v>
      </c>
      <c r="T15" s="4" t="s">
        <v>32</v>
      </c>
      <c r="U15" s="4">
        <v>102</v>
      </c>
      <c r="V15" s="4">
        <v>0</v>
      </c>
      <c r="W15" s="4">
        <v>0</v>
      </c>
      <c r="X15" s="4">
        <v>2060605</v>
      </c>
    </row>
    <row r="16" s="4" customFormat="1" spans="1:24">
      <c r="A16" s="4">
        <v>14884706750</v>
      </c>
      <c r="B16" s="4" t="s">
        <v>24</v>
      </c>
      <c r="C16" s="4" t="s">
        <v>25</v>
      </c>
      <c r="D16" s="4" t="s">
        <v>65</v>
      </c>
      <c r="E16" s="4" t="s">
        <v>66</v>
      </c>
      <c r="F16" s="5">
        <v>44297</v>
      </c>
      <c r="G16" s="5">
        <v>44299</v>
      </c>
      <c r="H16" s="4">
        <v>1</v>
      </c>
      <c r="I16" s="4">
        <v>2</v>
      </c>
      <c r="J16" s="4">
        <v>2</v>
      </c>
      <c r="K16" s="4" t="s">
        <v>28</v>
      </c>
      <c r="L16" s="4">
        <v>100</v>
      </c>
      <c r="M16" s="4">
        <v>100</v>
      </c>
      <c r="N16" s="4" t="s">
        <v>67</v>
      </c>
      <c r="O16" s="4" t="s">
        <v>30</v>
      </c>
      <c r="P16" s="4" t="s">
        <v>31</v>
      </c>
      <c r="Q16" s="4">
        <v>0</v>
      </c>
      <c r="R16" s="6">
        <v>44297</v>
      </c>
      <c r="S16" s="5">
        <v>44305</v>
      </c>
      <c r="T16" s="4" t="s">
        <v>32</v>
      </c>
      <c r="U16" s="4">
        <v>100</v>
      </c>
      <c r="V16" s="4">
        <v>0</v>
      </c>
      <c r="W16" s="4">
        <v>0</v>
      </c>
      <c r="X16" s="4">
        <v>2061664</v>
      </c>
    </row>
    <row r="17" s="4" customFormat="1" spans="1:24">
      <c r="A17" s="4">
        <v>14886742995</v>
      </c>
      <c r="B17" s="4" t="s">
        <v>24</v>
      </c>
      <c r="C17" s="4" t="s">
        <v>25</v>
      </c>
      <c r="D17" s="4" t="s">
        <v>68</v>
      </c>
      <c r="E17" s="4" t="s">
        <v>69</v>
      </c>
      <c r="F17" s="5">
        <v>44298</v>
      </c>
      <c r="G17" s="5">
        <v>44301</v>
      </c>
      <c r="H17" s="4">
        <v>1</v>
      </c>
      <c r="I17" s="4">
        <v>3</v>
      </c>
      <c r="J17" s="4">
        <v>3</v>
      </c>
      <c r="K17" s="4" t="s">
        <v>28</v>
      </c>
      <c r="L17" s="4">
        <v>216</v>
      </c>
      <c r="M17" s="4">
        <v>216</v>
      </c>
      <c r="N17" s="4" t="s">
        <v>70</v>
      </c>
      <c r="O17" s="4" t="s">
        <v>30</v>
      </c>
      <c r="P17" s="4" t="s">
        <v>31</v>
      </c>
      <c r="Q17" s="4">
        <v>0</v>
      </c>
      <c r="R17" s="6">
        <v>44297</v>
      </c>
      <c r="S17" s="5">
        <v>44305</v>
      </c>
      <c r="T17" s="4" t="s">
        <v>32</v>
      </c>
      <c r="U17" s="4">
        <v>216</v>
      </c>
      <c r="V17" s="4">
        <v>0</v>
      </c>
      <c r="W17" s="4">
        <v>0</v>
      </c>
      <c r="X17" s="4">
        <v>2062347</v>
      </c>
    </row>
    <row r="18" s="4" customFormat="1" spans="1:24">
      <c r="A18" s="4">
        <v>14893032279</v>
      </c>
      <c r="B18" s="4" t="s">
        <v>24</v>
      </c>
      <c r="C18" s="4" t="s">
        <v>25</v>
      </c>
      <c r="D18" s="4" t="s">
        <v>71</v>
      </c>
      <c r="E18" s="4" t="s">
        <v>72</v>
      </c>
      <c r="F18" s="5">
        <v>44298</v>
      </c>
      <c r="G18" s="5">
        <v>44300</v>
      </c>
      <c r="H18" s="4">
        <v>1</v>
      </c>
      <c r="I18" s="4">
        <v>2</v>
      </c>
      <c r="J18" s="4">
        <v>2</v>
      </c>
      <c r="K18" s="4" t="s">
        <v>28</v>
      </c>
      <c r="L18" s="4">
        <v>140</v>
      </c>
      <c r="M18" s="4">
        <v>140</v>
      </c>
      <c r="N18" s="4" t="s">
        <v>73</v>
      </c>
      <c r="O18" s="4" t="s">
        <v>30</v>
      </c>
      <c r="P18" s="4" t="s">
        <v>31</v>
      </c>
      <c r="Q18" s="4">
        <v>0</v>
      </c>
      <c r="R18" s="6">
        <v>44298</v>
      </c>
      <c r="S18" s="5">
        <v>44305</v>
      </c>
      <c r="T18" s="4" t="s">
        <v>32</v>
      </c>
      <c r="U18" s="4">
        <v>140</v>
      </c>
      <c r="V18" s="4">
        <v>0</v>
      </c>
      <c r="W18" s="4">
        <v>0</v>
      </c>
      <c r="X18" s="4">
        <v>2063369</v>
      </c>
    </row>
    <row r="19" s="4" customFormat="1" spans="1:24">
      <c r="A19" s="4">
        <v>14895712958</v>
      </c>
      <c r="B19" s="4" t="s">
        <v>24</v>
      </c>
      <c r="C19" s="4" t="s">
        <v>25</v>
      </c>
      <c r="D19" s="4" t="s">
        <v>74</v>
      </c>
      <c r="E19" s="4" t="s">
        <v>75</v>
      </c>
      <c r="F19" s="5">
        <v>44302</v>
      </c>
      <c r="G19" s="5">
        <v>44304</v>
      </c>
      <c r="H19" s="4">
        <v>1</v>
      </c>
      <c r="I19" s="4">
        <v>2</v>
      </c>
      <c r="J19" s="4">
        <v>2</v>
      </c>
      <c r="K19" s="4" t="s">
        <v>28</v>
      </c>
      <c r="L19" s="4">
        <v>216</v>
      </c>
      <c r="M19" s="4">
        <v>216</v>
      </c>
      <c r="N19" s="4" t="s">
        <v>76</v>
      </c>
      <c r="O19" s="4" t="s">
        <v>30</v>
      </c>
      <c r="P19" s="4" t="s">
        <v>31</v>
      </c>
      <c r="Q19" s="4">
        <v>0</v>
      </c>
      <c r="R19" s="6">
        <v>44298</v>
      </c>
      <c r="S19" s="5">
        <v>44305</v>
      </c>
      <c r="T19" s="4" t="s">
        <v>32</v>
      </c>
      <c r="U19" s="4">
        <v>216</v>
      </c>
      <c r="V19" s="4">
        <v>0</v>
      </c>
      <c r="W19" s="4">
        <v>0</v>
      </c>
      <c r="X19" s="4">
        <v>2064139</v>
      </c>
    </row>
    <row r="20" s="4" customFormat="1" spans="1:24">
      <c r="A20" s="4">
        <v>14895866146</v>
      </c>
      <c r="B20" s="4" t="s">
        <v>24</v>
      </c>
      <c r="C20" s="4" t="s">
        <v>25</v>
      </c>
      <c r="D20" s="4" t="s">
        <v>77</v>
      </c>
      <c r="E20" s="4" t="s">
        <v>78</v>
      </c>
      <c r="F20" s="5">
        <v>44299</v>
      </c>
      <c r="G20" s="5">
        <v>44301</v>
      </c>
      <c r="H20" s="4">
        <v>1</v>
      </c>
      <c r="I20" s="4">
        <v>2</v>
      </c>
      <c r="J20" s="4">
        <v>2</v>
      </c>
      <c r="K20" s="4" t="s">
        <v>28</v>
      </c>
      <c r="L20" s="4">
        <v>258</v>
      </c>
      <c r="M20" s="4">
        <v>258</v>
      </c>
      <c r="N20" s="4" t="s">
        <v>79</v>
      </c>
      <c r="O20" s="4" t="s">
        <v>30</v>
      </c>
      <c r="P20" s="4" t="s">
        <v>31</v>
      </c>
      <c r="Q20" s="4">
        <v>0</v>
      </c>
      <c r="R20" s="6">
        <v>44298</v>
      </c>
      <c r="S20" s="5">
        <v>44305</v>
      </c>
      <c r="T20" s="4" t="s">
        <v>32</v>
      </c>
      <c r="U20" s="4">
        <v>258</v>
      </c>
      <c r="V20" s="4">
        <v>0</v>
      </c>
      <c r="W20" s="4">
        <v>0</v>
      </c>
      <c r="X20" s="4">
        <v>2064180</v>
      </c>
    </row>
    <row r="21" s="4" customFormat="1" spans="1:24">
      <c r="A21" s="4">
        <v>14899494954</v>
      </c>
      <c r="B21" s="4" t="s">
        <v>24</v>
      </c>
      <c r="C21" s="4" t="s">
        <v>25</v>
      </c>
      <c r="D21" s="4" t="s">
        <v>80</v>
      </c>
      <c r="E21" s="4" t="s">
        <v>81</v>
      </c>
      <c r="F21" s="5">
        <v>44299</v>
      </c>
      <c r="G21" s="5">
        <v>44303</v>
      </c>
      <c r="H21" s="4">
        <v>1</v>
      </c>
      <c r="I21" s="4">
        <v>4</v>
      </c>
      <c r="J21" s="4">
        <v>4</v>
      </c>
      <c r="K21" s="4" t="s">
        <v>28</v>
      </c>
      <c r="L21" s="4">
        <v>814</v>
      </c>
      <c r="M21" s="4">
        <v>814</v>
      </c>
      <c r="N21" s="4" t="s">
        <v>82</v>
      </c>
      <c r="O21" s="4" t="s">
        <v>30</v>
      </c>
      <c r="P21" s="4" t="s">
        <v>31</v>
      </c>
      <c r="Q21" s="4">
        <v>0</v>
      </c>
      <c r="R21" s="6">
        <v>44299</v>
      </c>
      <c r="S21" s="5">
        <v>44305</v>
      </c>
      <c r="T21" s="4" t="s">
        <v>32</v>
      </c>
      <c r="U21" s="4">
        <v>814</v>
      </c>
      <c r="V21" s="4">
        <v>0</v>
      </c>
      <c r="W21" s="4">
        <v>0</v>
      </c>
      <c r="X21" s="4">
        <v>2064517</v>
      </c>
    </row>
    <row r="22" s="4" customFormat="1" spans="1:24">
      <c r="A22" s="4">
        <v>14899494954</v>
      </c>
      <c r="B22" s="4" t="s">
        <v>24</v>
      </c>
      <c r="C22" s="4" t="s">
        <v>83</v>
      </c>
      <c r="D22" s="4" t="s">
        <v>80</v>
      </c>
      <c r="E22" s="4" t="s">
        <v>81</v>
      </c>
      <c r="F22" s="5">
        <v>44299</v>
      </c>
      <c r="G22" s="5">
        <v>44303</v>
      </c>
      <c r="H22" s="4">
        <v>1</v>
      </c>
      <c r="I22" s="4">
        <v>4</v>
      </c>
      <c r="J22" s="4">
        <v>4</v>
      </c>
      <c r="K22" s="4" t="s">
        <v>28</v>
      </c>
      <c r="L22" s="4">
        <v>-780.45</v>
      </c>
      <c r="M22" s="4">
        <v>-780.45</v>
      </c>
      <c r="N22" s="4" t="s">
        <v>82</v>
      </c>
      <c r="O22" s="4" t="s">
        <v>30</v>
      </c>
      <c r="P22" s="4" t="s">
        <v>31</v>
      </c>
      <c r="Q22" s="4">
        <v>0</v>
      </c>
      <c r="R22" s="6">
        <v>44299</v>
      </c>
      <c r="S22" s="5">
        <v>44305</v>
      </c>
      <c r="T22" s="4" t="s">
        <v>32</v>
      </c>
      <c r="U22" s="4">
        <v>-780.45</v>
      </c>
      <c r="V22" s="4">
        <v>0</v>
      </c>
      <c r="W22" s="4">
        <v>0</v>
      </c>
      <c r="X22" s="4">
        <v>2064517</v>
      </c>
    </row>
    <row r="23" s="4" customFormat="1" spans="1:24">
      <c r="A23" s="4">
        <v>14901149433</v>
      </c>
      <c r="B23" s="4" t="s">
        <v>24</v>
      </c>
      <c r="C23" s="4" t="s">
        <v>25</v>
      </c>
      <c r="D23" s="4" t="s">
        <v>84</v>
      </c>
      <c r="E23" s="4" t="s">
        <v>85</v>
      </c>
      <c r="F23" s="5">
        <v>44299</v>
      </c>
      <c r="G23" s="5">
        <v>44303</v>
      </c>
      <c r="H23" s="4">
        <v>1</v>
      </c>
      <c r="I23" s="4">
        <v>4</v>
      </c>
      <c r="J23" s="4">
        <v>4</v>
      </c>
      <c r="K23" s="4" t="s">
        <v>28</v>
      </c>
      <c r="L23" s="4">
        <v>300</v>
      </c>
      <c r="M23" s="4">
        <v>300</v>
      </c>
      <c r="N23" s="4" t="s">
        <v>86</v>
      </c>
      <c r="O23" s="4" t="s">
        <v>30</v>
      </c>
      <c r="P23" s="4" t="s">
        <v>31</v>
      </c>
      <c r="Q23" s="4">
        <v>0</v>
      </c>
      <c r="R23" s="6">
        <v>44299</v>
      </c>
      <c r="S23" s="5">
        <v>44305</v>
      </c>
      <c r="T23" s="4" t="s">
        <v>32</v>
      </c>
      <c r="U23" s="4">
        <v>300</v>
      </c>
      <c r="V23" s="4">
        <v>0</v>
      </c>
      <c r="W23" s="4">
        <v>0</v>
      </c>
      <c r="X23" s="4">
        <v>2064927</v>
      </c>
    </row>
    <row r="24" s="4" customFormat="1" spans="1:24">
      <c r="A24" s="4">
        <v>14907616092</v>
      </c>
      <c r="B24" s="4" t="s">
        <v>24</v>
      </c>
      <c r="C24" s="4" t="s">
        <v>25</v>
      </c>
      <c r="D24" s="4" t="s">
        <v>87</v>
      </c>
      <c r="E24" s="4" t="s">
        <v>88</v>
      </c>
      <c r="F24" s="5">
        <v>44302</v>
      </c>
      <c r="G24" s="5">
        <v>44304</v>
      </c>
      <c r="H24" s="4">
        <v>1</v>
      </c>
      <c r="I24" s="4">
        <v>2</v>
      </c>
      <c r="J24" s="4">
        <v>2</v>
      </c>
      <c r="K24" s="4" t="s">
        <v>28</v>
      </c>
      <c r="L24" s="4">
        <v>148</v>
      </c>
      <c r="M24" s="4">
        <v>148</v>
      </c>
      <c r="N24" s="4" t="s">
        <v>89</v>
      </c>
      <c r="O24" s="4" t="s">
        <v>30</v>
      </c>
      <c r="P24" s="4" t="s">
        <v>31</v>
      </c>
      <c r="Q24" s="4">
        <v>0</v>
      </c>
      <c r="R24" s="6">
        <v>44300</v>
      </c>
      <c r="S24" s="5">
        <v>44305</v>
      </c>
      <c r="T24" s="4" t="s">
        <v>32</v>
      </c>
      <c r="U24" s="4">
        <v>148</v>
      </c>
      <c r="V24" s="4">
        <v>0</v>
      </c>
      <c r="W24" s="4">
        <v>0</v>
      </c>
      <c r="X24" s="4">
        <v>2065916</v>
      </c>
    </row>
    <row r="25" s="4" customFormat="1" spans="1:24">
      <c r="A25" s="4">
        <v>14908268598</v>
      </c>
      <c r="B25" s="4" t="s">
        <v>24</v>
      </c>
      <c r="C25" s="4" t="s">
        <v>25</v>
      </c>
      <c r="D25" s="4" t="s">
        <v>90</v>
      </c>
      <c r="E25" s="4" t="s">
        <v>91</v>
      </c>
      <c r="F25" s="5">
        <v>44300</v>
      </c>
      <c r="G25" s="5">
        <v>44302</v>
      </c>
      <c r="H25" s="4">
        <v>1</v>
      </c>
      <c r="I25" s="4">
        <v>2</v>
      </c>
      <c r="J25" s="4">
        <v>2</v>
      </c>
      <c r="K25" s="4" t="s">
        <v>28</v>
      </c>
      <c r="L25" s="4">
        <v>54</v>
      </c>
      <c r="M25" s="4">
        <v>54</v>
      </c>
      <c r="N25" s="4" t="s">
        <v>92</v>
      </c>
      <c r="O25" s="4" t="s">
        <v>30</v>
      </c>
      <c r="P25" s="4" t="s">
        <v>31</v>
      </c>
      <c r="Q25" s="4">
        <v>0</v>
      </c>
      <c r="R25" s="6">
        <v>44300</v>
      </c>
      <c r="S25" s="5">
        <v>44305</v>
      </c>
      <c r="T25" s="4" t="s">
        <v>32</v>
      </c>
      <c r="U25" s="4">
        <v>54</v>
      </c>
      <c r="V25" s="4">
        <v>0</v>
      </c>
      <c r="W25" s="4">
        <v>0</v>
      </c>
      <c r="X25" s="4">
        <v>2066097</v>
      </c>
    </row>
    <row r="26" s="4" customFormat="1" spans="1:24">
      <c r="A26" s="4">
        <v>14908546487</v>
      </c>
      <c r="B26" s="4" t="s">
        <v>24</v>
      </c>
      <c r="C26" s="4" t="s">
        <v>25</v>
      </c>
      <c r="D26" s="4" t="s">
        <v>93</v>
      </c>
      <c r="E26" s="4" t="s">
        <v>94</v>
      </c>
      <c r="F26" s="5">
        <v>44302</v>
      </c>
      <c r="G26" s="5">
        <v>44304</v>
      </c>
      <c r="H26" s="4">
        <v>1</v>
      </c>
      <c r="I26" s="4">
        <v>2</v>
      </c>
      <c r="J26" s="4">
        <v>2</v>
      </c>
      <c r="K26" s="4" t="s">
        <v>28</v>
      </c>
      <c r="L26" s="4">
        <v>206</v>
      </c>
      <c r="M26" s="4">
        <v>206</v>
      </c>
      <c r="N26" s="4" t="s">
        <v>95</v>
      </c>
      <c r="O26" s="4" t="s">
        <v>30</v>
      </c>
      <c r="P26" s="4" t="s">
        <v>31</v>
      </c>
      <c r="Q26" s="4">
        <v>0</v>
      </c>
      <c r="R26" s="6">
        <v>44300</v>
      </c>
      <c r="S26" s="5">
        <v>44305</v>
      </c>
      <c r="T26" s="4" t="s">
        <v>32</v>
      </c>
      <c r="U26" s="4">
        <v>206</v>
      </c>
      <c r="V26" s="4">
        <v>0</v>
      </c>
      <c r="W26" s="4">
        <v>0</v>
      </c>
      <c r="X26" s="4">
        <v>2066160</v>
      </c>
    </row>
    <row r="27" s="4" customFormat="1" spans="1:24">
      <c r="A27" s="4">
        <v>14908813825</v>
      </c>
      <c r="B27" s="4" t="s">
        <v>24</v>
      </c>
      <c r="C27" s="4" t="s">
        <v>25</v>
      </c>
      <c r="D27" s="4" t="s">
        <v>96</v>
      </c>
      <c r="E27" s="4" t="s">
        <v>97</v>
      </c>
      <c r="F27" s="5">
        <v>44301</v>
      </c>
      <c r="G27" s="5">
        <v>44304</v>
      </c>
      <c r="H27" s="4">
        <v>1</v>
      </c>
      <c r="I27" s="4">
        <v>3</v>
      </c>
      <c r="J27" s="4">
        <v>3</v>
      </c>
      <c r="K27" s="4" t="s">
        <v>28</v>
      </c>
      <c r="L27" s="4">
        <v>1059</v>
      </c>
      <c r="M27" s="4">
        <v>1059</v>
      </c>
      <c r="N27" s="4" t="s">
        <v>98</v>
      </c>
      <c r="O27" s="4" t="s">
        <v>30</v>
      </c>
      <c r="P27" s="4" t="s">
        <v>31</v>
      </c>
      <c r="Q27" s="4">
        <v>0</v>
      </c>
      <c r="R27" s="6">
        <v>44300</v>
      </c>
      <c r="S27" s="5">
        <v>44305</v>
      </c>
      <c r="T27" s="4" t="s">
        <v>32</v>
      </c>
      <c r="U27" s="4">
        <v>1059</v>
      </c>
      <c r="V27" s="4">
        <v>0</v>
      </c>
      <c r="W27" s="4">
        <v>0</v>
      </c>
      <c r="X27" s="4">
        <v>2066230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"/>
  <sheetViews>
    <sheetView tabSelected="1" workbookViewId="0">
      <selection activeCell="H29" sqref="H29"/>
    </sheetView>
  </sheetViews>
  <sheetFormatPr defaultColWidth="9" defaultRowHeight="13.5"/>
  <cols>
    <col min="1" max="1" width="12.6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99</v>
      </c>
    </row>
    <row r="2" s="4" customFormat="1" spans="1:9">
      <c r="A2" s="4">
        <v>14725628113</v>
      </c>
      <c r="B2" s="5">
        <v>44302</v>
      </c>
      <c r="C2" s="5">
        <v>44304</v>
      </c>
      <c r="D2" s="4">
        <v>102</v>
      </c>
      <c r="E2" s="4" t="str">
        <f>VLOOKUP(A2,HOP!A:L,12,0)</f>
        <v>102.00</v>
      </c>
      <c r="F2" s="4" t="str">
        <f>VLOOKUP(A2,HOP!A:C,3,0)</f>
        <v>2038588</v>
      </c>
      <c r="G2" s="4">
        <f>D2-E2</f>
        <v>0</v>
      </c>
      <c r="H2" s="4" t="str">
        <f>$H$1&amp;F2</f>
        <v>，2038588</v>
      </c>
      <c r="I2" s="4" t="str">
        <f>VLOOKUP(A2,HOP!A:T,20,0)</f>
        <v>直连</v>
      </c>
    </row>
    <row r="3" s="4" customFormat="1" spans="1:9">
      <c r="A3" s="4">
        <v>14749737865</v>
      </c>
      <c r="B3" s="5">
        <v>44302</v>
      </c>
      <c r="C3" s="5">
        <v>44304</v>
      </c>
      <c r="D3" s="4">
        <v>365</v>
      </c>
      <c r="E3" s="4" t="str">
        <f>VLOOKUP(A3,HOP!A:L,12,0)</f>
        <v>365.00</v>
      </c>
      <c r="F3" s="4" t="str">
        <f>VLOOKUP(A3,HOP!A:C,3,0)</f>
        <v>2042005</v>
      </c>
      <c r="G3" s="4">
        <f>D3-E3</f>
        <v>0</v>
      </c>
      <c r="H3" s="4" t="str">
        <f>$H$1&amp;F3</f>
        <v>，2042005</v>
      </c>
      <c r="I3" s="4" t="str">
        <f>VLOOKUP(A3,HOP!A:T,20,0)</f>
        <v>直连</v>
      </c>
    </row>
    <row r="4" s="4" customFormat="1" spans="1:9">
      <c r="A4" s="4">
        <v>14773206548</v>
      </c>
      <c r="B4" s="5">
        <v>44296</v>
      </c>
      <c r="C4" s="5">
        <v>44298</v>
      </c>
      <c r="D4" s="4">
        <v>414</v>
      </c>
      <c r="E4" s="4" t="str">
        <f>VLOOKUP(A4,HOP!A:L,12,0)</f>
        <v>414.00</v>
      </c>
      <c r="F4" s="4" t="str">
        <f>VLOOKUP(A4,HOP!A:C,3,0)</f>
        <v>2044578</v>
      </c>
      <c r="G4" s="4">
        <f>D4-E4</f>
        <v>0</v>
      </c>
      <c r="H4" s="4" t="str">
        <f>$H$1&amp;F4</f>
        <v>，2044578</v>
      </c>
      <c r="I4" s="4" t="str">
        <f>VLOOKUP(A4,HOP!A:T,20,0)</f>
        <v>直连</v>
      </c>
    </row>
    <row r="5" s="4" customFormat="1" spans="1:9">
      <c r="A5" s="4">
        <v>14782135139</v>
      </c>
      <c r="B5" s="5">
        <v>44301</v>
      </c>
      <c r="C5" s="5">
        <v>44303</v>
      </c>
      <c r="D5" s="4">
        <v>171</v>
      </c>
      <c r="E5" s="4" t="str">
        <f>VLOOKUP(A5,HOP!A:L,12,0)</f>
        <v>171.00</v>
      </c>
      <c r="F5" s="4" t="str">
        <f>VLOOKUP(A5,HOP!A:C,3,0)</f>
        <v>2045847</v>
      </c>
      <c r="G5" s="4">
        <f>D5-E5</f>
        <v>0</v>
      </c>
      <c r="H5" s="4" t="str">
        <f>$H$1&amp;F5</f>
        <v>，2045847</v>
      </c>
      <c r="I5" s="4" t="str">
        <f>VLOOKUP(A5,HOP!A:T,20,0)</f>
        <v>直连</v>
      </c>
    </row>
    <row r="6" s="4" customFormat="1" spans="1:9">
      <c r="A6" s="4">
        <v>14788521905</v>
      </c>
      <c r="B6" s="5">
        <v>44298</v>
      </c>
      <c r="C6" s="5">
        <v>44300</v>
      </c>
      <c r="D6" s="4">
        <v>122</v>
      </c>
      <c r="E6" s="4" t="str">
        <f>VLOOKUP(A6,HOP!A:L,12,0)</f>
        <v>122.00</v>
      </c>
      <c r="F6" s="4" t="str">
        <f>VLOOKUP(A6,HOP!A:C,3,0)</f>
        <v>2046183</v>
      </c>
      <c r="G6" s="4">
        <f>D6-E6</f>
        <v>0</v>
      </c>
      <c r="H6" s="4" t="str">
        <f>$H$1&amp;F6</f>
        <v>，2046183</v>
      </c>
      <c r="I6" s="4" t="str">
        <f>VLOOKUP(A6,HOP!A:T,20,0)</f>
        <v>直连</v>
      </c>
    </row>
    <row r="7" s="4" customFormat="1" hidden="1" spans="1:9">
      <c r="A7" s="4">
        <v>14830402737</v>
      </c>
      <c r="B7" s="5">
        <v>44296</v>
      </c>
      <c r="C7" s="5">
        <v>44299</v>
      </c>
      <c r="D7" s="4">
        <v>0</v>
      </c>
      <c r="E7" s="4" t="e">
        <f>VLOOKUP(A7,HOP!A:L,12,0)</f>
        <v>#N/A</v>
      </c>
      <c r="F7" s="4">
        <v>2052534</v>
      </c>
      <c r="G7" s="4" t="e">
        <f>D7-E7</f>
        <v>#N/A</v>
      </c>
      <c r="H7" s="4" t="str">
        <f>$H$1&amp;F7</f>
        <v>，2052534</v>
      </c>
      <c r="I7" s="4" t="e">
        <f>VLOOKUP(A7,HOP!A:T,20,0)</f>
        <v>#N/A</v>
      </c>
    </row>
    <row r="8" s="4" customFormat="1" hidden="1" spans="1:9">
      <c r="A8" s="4">
        <v>14830749221</v>
      </c>
      <c r="B8" s="5">
        <v>44296</v>
      </c>
      <c r="C8" s="5">
        <v>44299</v>
      </c>
      <c r="D8" s="4">
        <v>0</v>
      </c>
      <c r="E8" s="4" t="e">
        <f>VLOOKUP(A8,HOP!A:L,12,0)</f>
        <v>#N/A</v>
      </c>
      <c r="F8" s="4">
        <v>2052664</v>
      </c>
      <c r="G8" s="4" t="e">
        <f>D8-E8</f>
        <v>#N/A</v>
      </c>
      <c r="H8" s="4" t="str">
        <f>$H$1&amp;F8</f>
        <v>，2052664</v>
      </c>
      <c r="I8" s="4" t="e">
        <f>VLOOKUP(A8,HOP!A:T,20,0)</f>
        <v>#N/A</v>
      </c>
    </row>
    <row r="9" s="4" customFormat="1" spans="1:9">
      <c r="A9" s="4">
        <v>14847003916</v>
      </c>
      <c r="B9" s="5">
        <v>44294</v>
      </c>
      <c r="C9" s="5">
        <v>44301</v>
      </c>
      <c r="D9" s="4">
        <v>343</v>
      </c>
      <c r="E9" s="4" t="str">
        <f>VLOOKUP(A9,HOP!A:L,12,0)</f>
        <v>343.00</v>
      </c>
      <c r="F9" s="4" t="str">
        <f>VLOOKUP(A9,HOP!A:C,3,0)</f>
        <v>2054789</v>
      </c>
      <c r="G9" s="4">
        <f t="shared" ref="G9:G25" si="0">D9-E9</f>
        <v>0</v>
      </c>
      <c r="H9" s="4" t="str">
        <f t="shared" ref="H9:H25" si="1">$H$1&amp;F9</f>
        <v>，2054789</v>
      </c>
      <c r="I9" s="4" t="str">
        <f>VLOOKUP(A9,HOP!A:T,20,0)</f>
        <v>直连</v>
      </c>
    </row>
    <row r="10" s="4" customFormat="1" spans="1:9">
      <c r="A10" s="4">
        <v>14863463959</v>
      </c>
      <c r="B10" s="5">
        <v>44296</v>
      </c>
      <c r="C10" s="5">
        <v>44302</v>
      </c>
      <c r="D10" s="4">
        <v>768</v>
      </c>
      <c r="E10" s="4" t="str">
        <f>VLOOKUP(A10,HOP!A:L,12,0)</f>
        <v>768.00</v>
      </c>
      <c r="F10" s="4" t="str">
        <f>VLOOKUP(A10,HOP!A:C,3,0)</f>
        <v>2057778</v>
      </c>
      <c r="G10" s="4">
        <f t="shared" si="0"/>
        <v>0</v>
      </c>
      <c r="H10" s="4" t="str">
        <f t="shared" si="1"/>
        <v>，2057778</v>
      </c>
      <c r="I10" s="4" t="str">
        <f>VLOOKUP(A10,HOP!A:T,20,0)</f>
        <v>直连</v>
      </c>
    </row>
    <row r="11" s="4" customFormat="1" spans="1:9">
      <c r="A11" s="4">
        <v>14870640281</v>
      </c>
      <c r="B11" s="5">
        <v>44296</v>
      </c>
      <c r="C11" s="5">
        <v>44298</v>
      </c>
      <c r="D11" s="4">
        <v>122</v>
      </c>
      <c r="E11" s="4" t="str">
        <f>VLOOKUP(A11,HOP!A:L,12,0)</f>
        <v>122.00</v>
      </c>
      <c r="F11" s="4" t="str">
        <f>VLOOKUP(A11,HOP!A:C,3,0)</f>
        <v>2058758</v>
      </c>
      <c r="G11" s="4">
        <f t="shared" si="0"/>
        <v>0</v>
      </c>
      <c r="H11" s="4" t="str">
        <f t="shared" si="1"/>
        <v>，2058758</v>
      </c>
      <c r="I11" s="4" t="str">
        <f>VLOOKUP(A11,HOP!A:T,20,0)</f>
        <v>直连</v>
      </c>
    </row>
    <row r="12" s="4" customFormat="1" spans="1:9">
      <c r="A12" s="4">
        <v>14877689796</v>
      </c>
      <c r="B12" s="5">
        <v>44299</v>
      </c>
      <c r="C12" s="5">
        <v>44301</v>
      </c>
      <c r="D12" s="4">
        <v>124</v>
      </c>
      <c r="E12" s="4" t="str">
        <f>VLOOKUP(A12,HOP!A:L,12,0)</f>
        <v>124.00</v>
      </c>
      <c r="F12" s="4" t="str">
        <f>VLOOKUP(A12,HOP!A:C,3,0)</f>
        <v>2060215</v>
      </c>
      <c r="G12" s="4">
        <f t="shared" si="0"/>
        <v>0</v>
      </c>
      <c r="H12" s="4" t="str">
        <f t="shared" si="1"/>
        <v>，2060215</v>
      </c>
      <c r="I12" s="4" t="str">
        <f>VLOOKUP(A12,HOP!A:T,20,0)</f>
        <v>直连</v>
      </c>
    </row>
    <row r="13" s="4" customFormat="1" spans="1:9">
      <c r="A13" s="4">
        <v>14878563953</v>
      </c>
      <c r="B13" s="5">
        <v>44297</v>
      </c>
      <c r="C13" s="5">
        <v>44299</v>
      </c>
      <c r="D13" s="4">
        <v>102</v>
      </c>
      <c r="E13" s="4" t="str">
        <f>VLOOKUP(A13,HOP!A:L,12,0)</f>
        <v>102.00</v>
      </c>
      <c r="F13" s="4" t="str">
        <f>VLOOKUP(A13,HOP!A:C,3,0)</f>
        <v>2060605</v>
      </c>
      <c r="G13" s="4">
        <f t="shared" si="0"/>
        <v>0</v>
      </c>
      <c r="H13" s="4" t="str">
        <f t="shared" si="1"/>
        <v>，2060605</v>
      </c>
      <c r="I13" s="4" t="str">
        <f>VLOOKUP(A13,HOP!A:T,20,0)</f>
        <v>直连</v>
      </c>
    </row>
    <row r="14" s="4" customFormat="1" spans="1:9">
      <c r="A14" s="4">
        <v>14884706750</v>
      </c>
      <c r="B14" s="5">
        <v>44297</v>
      </c>
      <c r="C14" s="5">
        <v>44299</v>
      </c>
      <c r="D14" s="4">
        <v>100</v>
      </c>
      <c r="E14" s="4" t="str">
        <f>VLOOKUP(A14,HOP!A:L,12,0)</f>
        <v>100.00</v>
      </c>
      <c r="F14" s="4" t="str">
        <f>VLOOKUP(A14,HOP!A:C,3,0)</f>
        <v>2061664</v>
      </c>
      <c r="G14" s="4">
        <f t="shared" si="0"/>
        <v>0</v>
      </c>
      <c r="H14" s="4" t="str">
        <f t="shared" si="1"/>
        <v>，2061664</v>
      </c>
      <c r="I14" s="4" t="str">
        <f>VLOOKUP(A14,HOP!A:T,20,0)</f>
        <v>直连</v>
      </c>
    </row>
    <row r="15" s="4" customFormat="1" spans="1:9">
      <c r="A15" s="4">
        <v>14886742995</v>
      </c>
      <c r="B15" s="5">
        <v>44298</v>
      </c>
      <c r="C15" s="5">
        <v>44301</v>
      </c>
      <c r="D15" s="4">
        <v>216</v>
      </c>
      <c r="E15" s="4" t="str">
        <f>VLOOKUP(A15,HOP!A:L,12,0)</f>
        <v>216.00</v>
      </c>
      <c r="F15" s="4" t="str">
        <f>VLOOKUP(A15,HOP!A:C,3,0)</f>
        <v>2062347</v>
      </c>
      <c r="G15" s="4">
        <f t="shared" si="0"/>
        <v>0</v>
      </c>
      <c r="H15" s="4" t="str">
        <f t="shared" si="1"/>
        <v>，2062347</v>
      </c>
      <c r="I15" s="4" t="str">
        <f>VLOOKUP(A15,HOP!A:T,20,0)</f>
        <v>直连</v>
      </c>
    </row>
    <row r="16" s="4" customFormat="1" spans="1:9">
      <c r="A16" s="4">
        <v>14893032279</v>
      </c>
      <c r="B16" s="5">
        <v>44298</v>
      </c>
      <c r="C16" s="5">
        <v>44300</v>
      </c>
      <c r="D16" s="4">
        <v>140</v>
      </c>
      <c r="E16" s="4" t="str">
        <f>VLOOKUP(A16,HOP!A:L,12,0)</f>
        <v>140.00</v>
      </c>
      <c r="F16" s="4" t="str">
        <f>VLOOKUP(A16,HOP!A:C,3,0)</f>
        <v>2063369</v>
      </c>
      <c r="G16" s="4">
        <f t="shared" si="0"/>
        <v>0</v>
      </c>
      <c r="H16" s="4" t="str">
        <f t="shared" si="1"/>
        <v>，2063369</v>
      </c>
      <c r="I16" s="4" t="str">
        <f>VLOOKUP(A16,HOP!A:T,20,0)</f>
        <v>直连</v>
      </c>
    </row>
    <row r="17" s="4" customFormat="1" spans="1:9">
      <c r="A17" s="4">
        <v>14895712958</v>
      </c>
      <c r="B17" s="5">
        <v>44302</v>
      </c>
      <c r="C17" s="5">
        <v>44304</v>
      </c>
      <c r="D17" s="4">
        <v>216</v>
      </c>
      <c r="E17" s="4" t="str">
        <f>VLOOKUP(A17,HOP!A:L,12,0)</f>
        <v>216.00</v>
      </c>
      <c r="F17" s="4" t="str">
        <f>VLOOKUP(A17,HOP!A:C,3,0)</f>
        <v>2064139</v>
      </c>
      <c r="G17" s="4">
        <f t="shared" si="0"/>
        <v>0</v>
      </c>
      <c r="H17" s="4" t="str">
        <f t="shared" si="1"/>
        <v>，2064139</v>
      </c>
      <c r="I17" s="4" t="str">
        <f>VLOOKUP(A17,HOP!A:T,20,0)</f>
        <v>直连</v>
      </c>
    </row>
    <row r="18" s="4" customFormat="1" spans="1:9">
      <c r="A18" s="4">
        <v>14895866146</v>
      </c>
      <c r="B18" s="5">
        <v>44299</v>
      </c>
      <c r="C18" s="5">
        <v>44301</v>
      </c>
      <c r="D18" s="4">
        <v>258</v>
      </c>
      <c r="E18" s="4" t="str">
        <f>VLOOKUP(A18,HOP!A:L,12,0)</f>
        <v>258.00</v>
      </c>
      <c r="F18" s="4" t="str">
        <f>VLOOKUP(A18,HOP!A:C,3,0)</f>
        <v>2064180</v>
      </c>
      <c r="G18" s="4">
        <f t="shared" si="0"/>
        <v>0</v>
      </c>
      <c r="H18" s="4" t="str">
        <f t="shared" si="1"/>
        <v>，2064180</v>
      </c>
      <c r="I18" s="4" t="str">
        <f>VLOOKUP(A18,HOP!A:T,20,0)</f>
        <v>直连</v>
      </c>
    </row>
    <row r="19" s="4" customFormat="1" spans="1:10">
      <c r="A19" s="4">
        <v>14899494954</v>
      </c>
      <c r="B19" s="5">
        <v>44299</v>
      </c>
      <c r="C19" s="5">
        <v>44303</v>
      </c>
      <c r="D19" s="4">
        <v>33.55</v>
      </c>
      <c r="E19" s="4" t="str">
        <f>VLOOKUP(A19,HOP!A:L,12,0)</f>
        <v>40.70</v>
      </c>
      <c r="F19" s="4" t="str">
        <f>VLOOKUP(A19,HOP!A:C,3,0)</f>
        <v>2064517</v>
      </c>
      <c r="G19" s="4">
        <f t="shared" si="0"/>
        <v>-7.15000000000001</v>
      </c>
      <c r="H19" s="4" t="str">
        <f t="shared" si="1"/>
        <v>，2064517</v>
      </c>
      <c r="I19" s="4" t="str">
        <f>VLOOKUP(A19,HOP!A:T,20,0)</f>
        <v>直连</v>
      </c>
      <c r="J19" s="4" t="s">
        <v>100</v>
      </c>
    </row>
    <row r="20" s="4" customFormat="1" spans="1:9">
      <c r="A20" s="4">
        <v>14901149433</v>
      </c>
      <c r="B20" s="5">
        <v>44299</v>
      </c>
      <c r="C20" s="5">
        <v>44303</v>
      </c>
      <c r="D20" s="4">
        <v>300</v>
      </c>
      <c r="E20" s="4" t="str">
        <f>VLOOKUP(A20,HOP!A:L,12,0)</f>
        <v>300.00</v>
      </c>
      <c r="F20" s="4" t="str">
        <f>VLOOKUP(A20,HOP!A:C,3,0)</f>
        <v>2064927</v>
      </c>
      <c r="G20" s="4">
        <f>D20-E20</f>
        <v>0</v>
      </c>
      <c r="H20" s="4" t="str">
        <f>$H$1&amp;F20</f>
        <v>，2064927</v>
      </c>
      <c r="I20" s="4" t="str">
        <f>VLOOKUP(A20,HOP!A:T,20,0)</f>
        <v>直连</v>
      </c>
    </row>
    <row r="21" s="4" customFormat="1" spans="1:9">
      <c r="A21" s="4">
        <v>14907616092</v>
      </c>
      <c r="B21" s="5">
        <v>44302</v>
      </c>
      <c r="C21" s="5">
        <v>44304</v>
      </c>
      <c r="D21" s="4">
        <v>148</v>
      </c>
      <c r="E21" s="4" t="str">
        <f>VLOOKUP(A21,HOP!A:L,12,0)</f>
        <v>148.00</v>
      </c>
      <c r="F21" s="4" t="str">
        <f>VLOOKUP(A21,HOP!A:C,3,0)</f>
        <v>2065916</v>
      </c>
      <c r="G21" s="4">
        <f>D21-E21</f>
        <v>0</v>
      </c>
      <c r="H21" s="4" t="str">
        <f>$H$1&amp;F21</f>
        <v>，2065916</v>
      </c>
      <c r="I21" s="4" t="str">
        <f>VLOOKUP(A21,HOP!A:T,20,0)</f>
        <v>直连</v>
      </c>
    </row>
    <row r="22" s="4" customFormat="1" spans="1:9">
      <c r="A22" s="4">
        <v>14908268598</v>
      </c>
      <c r="B22" s="5">
        <v>44300</v>
      </c>
      <c r="C22" s="5">
        <v>44302</v>
      </c>
      <c r="D22" s="4">
        <v>54</v>
      </c>
      <c r="E22" s="4" t="str">
        <f>VLOOKUP(A22,HOP!A:L,12,0)</f>
        <v>54.00</v>
      </c>
      <c r="F22" s="4" t="str">
        <f>VLOOKUP(A22,HOP!A:C,3,0)</f>
        <v>2066097</v>
      </c>
      <c r="G22" s="4">
        <f>D22-E22</f>
        <v>0</v>
      </c>
      <c r="H22" s="4" t="str">
        <f>$H$1&amp;F22</f>
        <v>，2066097</v>
      </c>
      <c r="I22" s="4" t="str">
        <f>VLOOKUP(A22,HOP!A:T,20,0)</f>
        <v>直连</v>
      </c>
    </row>
    <row r="23" s="4" customFormat="1" spans="1:9">
      <c r="A23" s="4">
        <v>14908546487</v>
      </c>
      <c r="B23" s="5">
        <v>44302</v>
      </c>
      <c r="C23" s="5">
        <v>44304</v>
      </c>
      <c r="D23" s="4">
        <v>206</v>
      </c>
      <c r="E23" s="4" t="str">
        <f>VLOOKUP(A23,HOP!A:L,12,0)</f>
        <v>206.00</v>
      </c>
      <c r="F23" s="4" t="str">
        <f>VLOOKUP(A23,HOP!A:C,3,0)</f>
        <v>2066160</v>
      </c>
      <c r="G23" s="4">
        <f>D23-E23</f>
        <v>0</v>
      </c>
      <c r="H23" s="4" t="str">
        <f>$H$1&amp;F23</f>
        <v>，2066160</v>
      </c>
      <c r="I23" s="4" t="str">
        <f>VLOOKUP(A23,HOP!A:T,20,0)</f>
        <v>直连</v>
      </c>
    </row>
    <row r="24" s="4" customFormat="1" spans="1:9">
      <c r="A24" s="4">
        <v>14908813825</v>
      </c>
      <c r="B24" s="5">
        <v>44301</v>
      </c>
      <c r="C24" s="5">
        <v>44304</v>
      </c>
      <c r="D24" s="4">
        <v>1059</v>
      </c>
      <c r="E24" s="4" t="str">
        <f>VLOOKUP(A24,HOP!A:L,12,0)</f>
        <v>1059.00</v>
      </c>
      <c r="F24" s="4" t="str">
        <f>VLOOKUP(A24,HOP!A:C,3,0)</f>
        <v>2066230</v>
      </c>
      <c r="G24" s="4">
        <f>D24-E24</f>
        <v>0</v>
      </c>
      <c r="H24" s="4" t="str">
        <f>$H$1&amp;F24</f>
        <v>，2066230</v>
      </c>
      <c r="I24" s="4" t="str">
        <f>VLOOKUP(A24,HOP!A:T,20,0)</f>
        <v>直连</v>
      </c>
    </row>
    <row r="26" spans="4:4">
      <c r="D26" s="4">
        <f>SUM(D2:D25)</f>
        <v>5363.55</v>
      </c>
    </row>
    <row r="30" spans="1:1">
      <c r="A30" s="4" t="s">
        <v>101</v>
      </c>
    </row>
    <row r="31" spans="1:1">
      <c r="A31" s="4" t="s">
        <v>102</v>
      </c>
    </row>
    <row r="32" spans="1:1">
      <c r="A32" s="4" t="s">
        <v>103</v>
      </c>
    </row>
  </sheetData>
  <autoFilter ref="A1:XFD32">
    <filterColumn colId="3">
      <filters blank="1">
        <filter val="54"/>
        <filter val="414"/>
        <filter val="33.55"/>
        <filter val="216"/>
        <filter val="258"/>
        <filter val="1059"/>
        <filter val="122"/>
        <filter val="124"/>
        <filter val="365"/>
        <filter val="768"/>
        <filter val="171"/>
        <filter val="100"/>
        <filter val="140"/>
        <filter val="300"/>
        <filter val="102"/>
        <filter val="343"/>
        <filter val="5363.55"/>
        <filter val="206"/>
        <filter val="1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104</v>
      </c>
      <c r="B1" s="2" t="s">
        <v>105</v>
      </c>
      <c r="C1" s="2" t="s">
        <v>106</v>
      </c>
      <c r="D1" s="2" t="s">
        <v>107</v>
      </c>
      <c r="E1" s="2" t="s">
        <v>13</v>
      </c>
      <c r="F1" s="2" t="s">
        <v>5</v>
      </c>
      <c r="G1" s="2" t="s">
        <v>6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</row>
    <row r="2" s="1" customFormat="1" spans="1:20">
      <c r="A2" s="3">
        <v>14908813825</v>
      </c>
      <c r="B2" s="1" t="s">
        <v>121</v>
      </c>
      <c r="C2" s="1" t="s">
        <v>122</v>
      </c>
      <c r="D2" s="1" t="s">
        <v>123</v>
      </c>
      <c r="E2" s="1" t="s">
        <v>124</v>
      </c>
      <c r="F2" s="1" t="s">
        <v>125</v>
      </c>
      <c r="G2" s="1" t="s">
        <v>126</v>
      </c>
      <c r="H2" s="1" t="s">
        <v>127</v>
      </c>
      <c r="I2" s="1" t="s">
        <v>128</v>
      </c>
      <c r="J2" s="1" t="s">
        <v>28</v>
      </c>
      <c r="K2" s="1" t="s">
        <v>129</v>
      </c>
      <c r="L2" s="1" t="s">
        <v>129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135</v>
      </c>
      <c r="T2" s="1" t="s">
        <v>136</v>
      </c>
    </row>
    <row r="3" s="1" customFormat="1" spans="1:20">
      <c r="A3" s="3">
        <v>14908546487</v>
      </c>
      <c r="B3" s="1" t="s">
        <v>121</v>
      </c>
      <c r="C3" s="1" t="s">
        <v>137</v>
      </c>
      <c r="D3" s="1" t="s">
        <v>138</v>
      </c>
      <c r="E3" s="1" t="s">
        <v>139</v>
      </c>
      <c r="F3" s="1" t="s">
        <v>140</v>
      </c>
      <c r="G3" s="1" t="s">
        <v>126</v>
      </c>
      <c r="H3" s="1" t="s">
        <v>127</v>
      </c>
      <c r="I3" s="1" t="s">
        <v>141</v>
      </c>
      <c r="J3" s="1" t="s">
        <v>28</v>
      </c>
      <c r="K3" s="1" t="s">
        <v>142</v>
      </c>
      <c r="L3" s="1" t="s">
        <v>142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143</v>
      </c>
      <c r="R3" s="1" t="s">
        <v>134</v>
      </c>
      <c r="S3" s="1" t="s">
        <v>135</v>
      </c>
      <c r="T3" s="1" t="s">
        <v>136</v>
      </c>
    </row>
    <row r="4" s="1" customFormat="1" spans="1:20">
      <c r="A4" s="3">
        <v>14908268598</v>
      </c>
      <c r="B4" s="1" t="s">
        <v>121</v>
      </c>
      <c r="C4" s="1" t="s">
        <v>144</v>
      </c>
      <c r="D4" s="1" t="s">
        <v>145</v>
      </c>
      <c r="E4" s="1" t="s">
        <v>146</v>
      </c>
      <c r="F4" s="1" t="s">
        <v>121</v>
      </c>
      <c r="G4" s="1" t="s">
        <v>140</v>
      </c>
      <c r="H4" s="1" t="s">
        <v>127</v>
      </c>
      <c r="I4" s="1" t="s">
        <v>147</v>
      </c>
      <c r="J4" s="1" t="s">
        <v>28</v>
      </c>
      <c r="K4" s="1" t="s">
        <v>148</v>
      </c>
      <c r="L4" s="1" t="s">
        <v>148</v>
      </c>
      <c r="M4" s="1" t="s">
        <v>130</v>
      </c>
      <c r="N4" s="1" t="s">
        <v>130</v>
      </c>
      <c r="O4" s="1" t="s">
        <v>131</v>
      </c>
      <c r="P4" s="1" t="s">
        <v>132</v>
      </c>
      <c r="Q4" s="1" t="s">
        <v>149</v>
      </c>
      <c r="R4" s="1" t="s">
        <v>134</v>
      </c>
      <c r="S4" s="1" t="s">
        <v>135</v>
      </c>
      <c r="T4" s="1" t="s">
        <v>136</v>
      </c>
    </row>
    <row r="5" s="1" customFormat="1" spans="1:20">
      <c r="A5" s="3">
        <v>14907616092</v>
      </c>
      <c r="B5" s="1" t="s">
        <v>121</v>
      </c>
      <c r="C5" s="1" t="s">
        <v>150</v>
      </c>
      <c r="D5" s="1" t="s">
        <v>151</v>
      </c>
      <c r="E5" s="1" t="s">
        <v>152</v>
      </c>
      <c r="F5" s="1" t="s">
        <v>140</v>
      </c>
      <c r="G5" s="1" t="s">
        <v>126</v>
      </c>
      <c r="H5" s="1" t="s">
        <v>127</v>
      </c>
      <c r="I5" s="1" t="s">
        <v>153</v>
      </c>
      <c r="J5" s="1" t="s">
        <v>28</v>
      </c>
      <c r="K5" s="1" t="s">
        <v>154</v>
      </c>
      <c r="L5" s="1" t="s">
        <v>154</v>
      </c>
      <c r="M5" s="1" t="s">
        <v>130</v>
      </c>
      <c r="N5" s="1" t="s">
        <v>130</v>
      </c>
      <c r="O5" s="1" t="s">
        <v>131</v>
      </c>
      <c r="P5" s="1" t="s">
        <v>132</v>
      </c>
      <c r="Q5" s="1" t="s">
        <v>155</v>
      </c>
      <c r="R5" s="1" t="s">
        <v>134</v>
      </c>
      <c r="S5" s="1" t="s">
        <v>135</v>
      </c>
      <c r="T5" s="1" t="s">
        <v>136</v>
      </c>
    </row>
    <row r="6" s="1" customFormat="1" spans="1:20">
      <c r="A6" s="3">
        <v>14901149433</v>
      </c>
      <c r="B6" s="1" t="s">
        <v>156</v>
      </c>
      <c r="C6" s="1" t="s">
        <v>157</v>
      </c>
      <c r="D6" s="1" t="s">
        <v>158</v>
      </c>
      <c r="E6" s="1" t="s">
        <v>159</v>
      </c>
      <c r="F6" s="1" t="s">
        <v>156</v>
      </c>
      <c r="G6" s="1" t="s">
        <v>160</v>
      </c>
      <c r="H6" s="1" t="s">
        <v>127</v>
      </c>
      <c r="I6" s="1" t="s">
        <v>161</v>
      </c>
      <c r="J6" s="1" t="s">
        <v>28</v>
      </c>
      <c r="K6" s="1" t="s">
        <v>162</v>
      </c>
      <c r="L6" s="1" t="s">
        <v>162</v>
      </c>
      <c r="M6" s="1" t="s">
        <v>130</v>
      </c>
      <c r="N6" s="1" t="s">
        <v>130</v>
      </c>
      <c r="O6" s="1" t="s">
        <v>131</v>
      </c>
      <c r="P6" s="1" t="s">
        <v>132</v>
      </c>
      <c r="Q6" s="1" t="s">
        <v>163</v>
      </c>
      <c r="R6" s="1" t="s">
        <v>134</v>
      </c>
      <c r="S6" s="1" t="s">
        <v>135</v>
      </c>
      <c r="T6" s="1" t="s">
        <v>136</v>
      </c>
    </row>
    <row r="7" s="1" customFormat="1" spans="1:20">
      <c r="A7" s="3">
        <v>14899494954</v>
      </c>
      <c r="B7" s="1" t="s">
        <v>156</v>
      </c>
      <c r="C7" s="1" t="s">
        <v>164</v>
      </c>
      <c r="D7" s="1" t="s">
        <v>165</v>
      </c>
      <c r="E7" s="1" t="s">
        <v>166</v>
      </c>
      <c r="F7" s="1" t="s">
        <v>156</v>
      </c>
      <c r="G7" s="1" t="s">
        <v>160</v>
      </c>
      <c r="H7" s="1" t="s">
        <v>127</v>
      </c>
      <c r="I7" s="1" t="s">
        <v>167</v>
      </c>
      <c r="J7" s="1" t="s">
        <v>28</v>
      </c>
      <c r="K7" s="1" t="s">
        <v>168</v>
      </c>
      <c r="L7" s="1" t="s">
        <v>169</v>
      </c>
      <c r="M7" s="1" t="s">
        <v>170</v>
      </c>
      <c r="N7" s="1" t="s">
        <v>171</v>
      </c>
      <c r="O7" s="1" t="s">
        <v>131</v>
      </c>
      <c r="P7" s="1" t="s">
        <v>132</v>
      </c>
      <c r="Q7" s="1" t="s">
        <v>172</v>
      </c>
      <c r="R7" s="1" t="s">
        <v>134</v>
      </c>
      <c r="S7" s="1" t="s">
        <v>135</v>
      </c>
      <c r="T7" s="1" t="s">
        <v>136</v>
      </c>
    </row>
    <row r="8" s="1" customFormat="1" spans="1:20">
      <c r="A8" s="3">
        <v>14895866146</v>
      </c>
      <c r="B8" s="1" t="s">
        <v>173</v>
      </c>
      <c r="C8" s="1" t="s">
        <v>174</v>
      </c>
      <c r="D8" s="1" t="s">
        <v>175</v>
      </c>
      <c r="E8" s="1" t="s">
        <v>176</v>
      </c>
      <c r="F8" s="1" t="s">
        <v>156</v>
      </c>
      <c r="G8" s="1" t="s">
        <v>125</v>
      </c>
      <c r="H8" s="1" t="s">
        <v>127</v>
      </c>
      <c r="I8" s="1" t="s">
        <v>177</v>
      </c>
      <c r="J8" s="1" t="s">
        <v>28</v>
      </c>
      <c r="K8" s="1" t="s">
        <v>178</v>
      </c>
      <c r="L8" s="1" t="s">
        <v>178</v>
      </c>
      <c r="M8" s="1" t="s">
        <v>130</v>
      </c>
      <c r="N8" s="1" t="s">
        <v>130</v>
      </c>
      <c r="O8" s="1" t="s">
        <v>131</v>
      </c>
      <c r="P8" s="1" t="s">
        <v>132</v>
      </c>
      <c r="Q8" s="1" t="s">
        <v>179</v>
      </c>
      <c r="R8" s="1" t="s">
        <v>134</v>
      </c>
      <c r="S8" s="1" t="s">
        <v>135</v>
      </c>
      <c r="T8" s="1" t="s">
        <v>136</v>
      </c>
    </row>
    <row r="9" s="1" customFormat="1" spans="1:20">
      <c r="A9" s="3">
        <v>14895712958</v>
      </c>
      <c r="B9" s="1" t="s">
        <v>173</v>
      </c>
      <c r="C9" s="1" t="s">
        <v>180</v>
      </c>
      <c r="D9" s="1" t="s">
        <v>181</v>
      </c>
      <c r="E9" s="1" t="s">
        <v>182</v>
      </c>
      <c r="F9" s="1" t="s">
        <v>140</v>
      </c>
      <c r="G9" s="1" t="s">
        <v>126</v>
      </c>
      <c r="H9" s="1" t="s">
        <v>127</v>
      </c>
      <c r="I9" s="1" t="s">
        <v>183</v>
      </c>
      <c r="J9" s="1" t="s">
        <v>28</v>
      </c>
      <c r="K9" s="1" t="s">
        <v>184</v>
      </c>
      <c r="L9" s="1" t="s">
        <v>184</v>
      </c>
      <c r="M9" s="1" t="s">
        <v>130</v>
      </c>
      <c r="N9" s="1" t="s">
        <v>130</v>
      </c>
      <c r="O9" s="1" t="s">
        <v>131</v>
      </c>
      <c r="P9" s="1" t="s">
        <v>132</v>
      </c>
      <c r="Q9" s="1" t="s">
        <v>185</v>
      </c>
      <c r="R9" s="1" t="s">
        <v>134</v>
      </c>
      <c r="S9" s="1" t="s">
        <v>135</v>
      </c>
      <c r="T9" s="1" t="s">
        <v>136</v>
      </c>
    </row>
    <row r="10" s="1" customFormat="1" spans="1:20">
      <c r="A10" s="3">
        <v>14893032279</v>
      </c>
      <c r="B10" s="1" t="s">
        <v>173</v>
      </c>
      <c r="C10" s="1" t="s">
        <v>186</v>
      </c>
      <c r="D10" s="1" t="s">
        <v>187</v>
      </c>
      <c r="E10" s="1" t="s">
        <v>188</v>
      </c>
      <c r="F10" s="1" t="s">
        <v>173</v>
      </c>
      <c r="G10" s="1" t="s">
        <v>121</v>
      </c>
      <c r="H10" s="1" t="s">
        <v>127</v>
      </c>
      <c r="I10" s="1" t="s">
        <v>189</v>
      </c>
      <c r="J10" s="1" t="s">
        <v>28</v>
      </c>
      <c r="K10" s="1" t="s">
        <v>190</v>
      </c>
      <c r="L10" s="1" t="s">
        <v>190</v>
      </c>
      <c r="M10" s="1" t="s">
        <v>130</v>
      </c>
      <c r="N10" s="1" t="s">
        <v>130</v>
      </c>
      <c r="O10" s="1" t="s">
        <v>131</v>
      </c>
      <c r="P10" s="1" t="s">
        <v>132</v>
      </c>
      <c r="Q10" s="1" t="s">
        <v>191</v>
      </c>
      <c r="R10" s="1" t="s">
        <v>134</v>
      </c>
      <c r="S10" s="1" t="s">
        <v>135</v>
      </c>
      <c r="T10" s="1" t="s">
        <v>136</v>
      </c>
    </row>
    <row r="11" s="1" customFormat="1" spans="1:20">
      <c r="A11" s="3">
        <v>14886742995</v>
      </c>
      <c r="B11" s="1" t="s">
        <v>192</v>
      </c>
      <c r="C11" s="1" t="s">
        <v>193</v>
      </c>
      <c r="D11" s="1" t="s">
        <v>194</v>
      </c>
      <c r="E11" s="1" t="s">
        <v>195</v>
      </c>
      <c r="F11" s="1" t="s">
        <v>173</v>
      </c>
      <c r="G11" s="1" t="s">
        <v>125</v>
      </c>
      <c r="H11" s="1" t="s">
        <v>127</v>
      </c>
      <c r="I11" s="1" t="s">
        <v>183</v>
      </c>
      <c r="J11" s="1" t="s">
        <v>28</v>
      </c>
      <c r="K11" s="1" t="s">
        <v>184</v>
      </c>
      <c r="L11" s="1" t="s">
        <v>184</v>
      </c>
      <c r="M11" s="1" t="s">
        <v>130</v>
      </c>
      <c r="N11" s="1" t="s">
        <v>130</v>
      </c>
      <c r="O11" s="1" t="s">
        <v>131</v>
      </c>
      <c r="P11" s="1" t="s">
        <v>132</v>
      </c>
      <c r="Q11" s="1" t="s">
        <v>196</v>
      </c>
      <c r="R11" s="1" t="s">
        <v>134</v>
      </c>
      <c r="S11" s="1" t="s">
        <v>135</v>
      </c>
      <c r="T11" s="1" t="s">
        <v>136</v>
      </c>
    </row>
    <row r="12" s="1" customFormat="1" spans="1:20">
      <c r="A12" s="3">
        <v>14884706750</v>
      </c>
      <c r="B12" s="1" t="s">
        <v>192</v>
      </c>
      <c r="C12" s="1" t="s">
        <v>197</v>
      </c>
      <c r="D12" s="1" t="s">
        <v>198</v>
      </c>
      <c r="E12" s="1" t="s">
        <v>199</v>
      </c>
      <c r="F12" s="1" t="s">
        <v>192</v>
      </c>
      <c r="G12" s="1" t="s">
        <v>156</v>
      </c>
      <c r="H12" s="1" t="s">
        <v>127</v>
      </c>
      <c r="I12" s="1" t="s">
        <v>200</v>
      </c>
      <c r="J12" s="1" t="s">
        <v>28</v>
      </c>
      <c r="K12" s="1" t="s">
        <v>201</v>
      </c>
      <c r="L12" s="1" t="s">
        <v>201</v>
      </c>
      <c r="M12" s="1" t="s">
        <v>130</v>
      </c>
      <c r="N12" s="1" t="s">
        <v>130</v>
      </c>
      <c r="O12" s="1" t="s">
        <v>131</v>
      </c>
      <c r="P12" s="1" t="s">
        <v>132</v>
      </c>
      <c r="Q12" s="1" t="s">
        <v>202</v>
      </c>
      <c r="R12" s="1" t="s">
        <v>134</v>
      </c>
      <c r="S12" s="1" t="s">
        <v>135</v>
      </c>
      <c r="T12" s="1" t="s">
        <v>136</v>
      </c>
    </row>
    <row r="13" s="1" customFormat="1" spans="1:20">
      <c r="A13" s="3">
        <v>14878563953</v>
      </c>
      <c r="B13" s="1" t="s">
        <v>203</v>
      </c>
      <c r="C13" s="1" t="s">
        <v>204</v>
      </c>
      <c r="D13" s="1" t="s">
        <v>205</v>
      </c>
      <c r="E13" s="1" t="s">
        <v>206</v>
      </c>
      <c r="F13" s="1" t="s">
        <v>192</v>
      </c>
      <c r="G13" s="1" t="s">
        <v>156</v>
      </c>
      <c r="H13" s="1" t="s">
        <v>127</v>
      </c>
      <c r="I13" s="1" t="s">
        <v>207</v>
      </c>
      <c r="J13" s="1" t="s">
        <v>28</v>
      </c>
      <c r="K13" s="1" t="s">
        <v>208</v>
      </c>
      <c r="L13" s="1" t="s">
        <v>208</v>
      </c>
      <c r="M13" s="1" t="s">
        <v>130</v>
      </c>
      <c r="N13" s="1" t="s">
        <v>130</v>
      </c>
      <c r="O13" s="1" t="s">
        <v>131</v>
      </c>
      <c r="P13" s="1" t="s">
        <v>132</v>
      </c>
      <c r="Q13" s="1" t="s">
        <v>209</v>
      </c>
      <c r="R13" s="1" t="s">
        <v>134</v>
      </c>
      <c r="S13" s="1" t="s">
        <v>135</v>
      </c>
      <c r="T13" s="1" t="s">
        <v>136</v>
      </c>
    </row>
    <row r="14" s="1" customFormat="1" spans="1:20">
      <c r="A14" s="3">
        <v>14877689796</v>
      </c>
      <c r="B14" s="1" t="s">
        <v>203</v>
      </c>
      <c r="C14" s="1" t="s">
        <v>210</v>
      </c>
      <c r="D14" s="1" t="s">
        <v>211</v>
      </c>
      <c r="E14" s="1" t="s">
        <v>212</v>
      </c>
      <c r="F14" s="1" t="s">
        <v>156</v>
      </c>
      <c r="G14" s="1" t="s">
        <v>125</v>
      </c>
      <c r="H14" s="1" t="s">
        <v>127</v>
      </c>
      <c r="I14" s="1" t="s">
        <v>213</v>
      </c>
      <c r="J14" s="1" t="s">
        <v>28</v>
      </c>
      <c r="K14" s="1" t="s">
        <v>214</v>
      </c>
      <c r="L14" s="1" t="s">
        <v>214</v>
      </c>
      <c r="M14" s="1" t="s">
        <v>130</v>
      </c>
      <c r="N14" s="1" t="s">
        <v>130</v>
      </c>
      <c r="O14" s="1" t="s">
        <v>131</v>
      </c>
      <c r="P14" s="1" t="s">
        <v>132</v>
      </c>
      <c r="Q14" s="1" t="s">
        <v>215</v>
      </c>
      <c r="R14" s="1" t="s">
        <v>134</v>
      </c>
      <c r="S14" s="1" t="s">
        <v>135</v>
      </c>
      <c r="T14" s="1" t="s">
        <v>136</v>
      </c>
    </row>
    <row r="15" s="1" customFormat="1" spans="1:20">
      <c r="A15" s="3">
        <v>14870640281</v>
      </c>
      <c r="B15" s="1" t="s">
        <v>203</v>
      </c>
      <c r="C15" s="1" t="s">
        <v>216</v>
      </c>
      <c r="D15" s="1" t="s">
        <v>217</v>
      </c>
      <c r="E15" s="1" t="s">
        <v>218</v>
      </c>
      <c r="F15" s="1" t="s">
        <v>203</v>
      </c>
      <c r="G15" s="1" t="s">
        <v>173</v>
      </c>
      <c r="H15" s="1" t="s">
        <v>127</v>
      </c>
      <c r="I15" s="1" t="s">
        <v>219</v>
      </c>
      <c r="J15" s="1" t="s">
        <v>28</v>
      </c>
      <c r="K15" s="1" t="s">
        <v>220</v>
      </c>
      <c r="L15" s="1" t="s">
        <v>220</v>
      </c>
      <c r="M15" s="1" t="s">
        <v>130</v>
      </c>
      <c r="N15" s="1" t="s">
        <v>130</v>
      </c>
      <c r="O15" s="1" t="s">
        <v>131</v>
      </c>
      <c r="P15" s="1" t="s">
        <v>132</v>
      </c>
      <c r="Q15" s="1" t="s">
        <v>221</v>
      </c>
      <c r="R15" s="1" t="s">
        <v>134</v>
      </c>
      <c r="S15" s="1" t="s">
        <v>135</v>
      </c>
      <c r="T15" s="1" t="s">
        <v>136</v>
      </c>
    </row>
    <row r="16" s="1" customFormat="1" spans="1:20">
      <c r="A16" s="3">
        <v>14863463959</v>
      </c>
      <c r="B16" s="1" t="s">
        <v>222</v>
      </c>
      <c r="C16" s="1" t="s">
        <v>223</v>
      </c>
      <c r="D16" s="1" t="s">
        <v>224</v>
      </c>
      <c r="E16" s="1" t="s">
        <v>225</v>
      </c>
      <c r="F16" s="1" t="s">
        <v>203</v>
      </c>
      <c r="G16" s="1" t="s">
        <v>140</v>
      </c>
      <c r="H16" s="1" t="s">
        <v>127</v>
      </c>
      <c r="I16" s="1" t="s">
        <v>226</v>
      </c>
      <c r="J16" s="1" t="s">
        <v>28</v>
      </c>
      <c r="K16" s="1" t="s">
        <v>227</v>
      </c>
      <c r="L16" s="1" t="s">
        <v>227</v>
      </c>
      <c r="M16" s="1" t="s">
        <v>130</v>
      </c>
      <c r="N16" s="1" t="s">
        <v>130</v>
      </c>
      <c r="O16" s="1" t="s">
        <v>131</v>
      </c>
      <c r="P16" s="1" t="s">
        <v>132</v>
      </c>
      <c r="Q16" s="1" t="s">
        <v>228</v>
      </c>
      <c r="R16" s="1" t="s">
        <v>134</v>
      </c>
      <c r="S16" s="1" t="s">
        <v>135</v>
      </c>
      <c r="T16" s="1" t="s">
        <v>136</v>
      </c>
    </row>
    <row r="17" s="1" customFormat="1" spans="1:20">
      <c r="A17" s="3">
        <v>14847003916</v>
      </c>
      <c r="B17" s="1" t="s">
        <v>229</v>
      </c>
      <c r="C17" s="1" t="s">
        <v>230</v>
      </c>
      <c r="D17" s="1" t="s">
        <v>231</v>
      </c>
      <c r="E17" s="1" t="s">
        <v>232</v>
      </c>
      <c r="F17" s="1" t="s">
        <v>229</v>
      </c>
      <c r="G17" s="1" t="s">
        <v>125</v>
      </c>
      <c r="H17" s="1" t="s">
        <v>127</v>
      </c>
      <c r="I17" s="1" t="s">
        <v>233</v>
      </c>
      <c r="J17" s="1" t="s">
        <v>28</v>
      </c>
      <c r="K17" s="1" t="s">
        <v>234</v>
      </c>
      <c r="L17" s="1" t="s">
        <v>234</v>
      </c>
      <c r="M17" s="1" t="s">
        <v>130</v>
      </c>
      <c r="N17" s="1" t="s">
        <v>130</v>
      </c>
      <c r="O17" s="1" t="s">
        <v>131</v>
      </c>
      <c r="P17" s="1" t="s">
        <v>132</v>
      </c>
      <c r="Q17" s="1" t="s">
        <v>235</v>
      </c>
      <c r="R17" s="1" t="s">
        <v>134</v>
      </c>
      <c r="S17" s="1" t="s">
        <v>135</v>
      </c>
      <c r="T17" s="1" t="s">
        <v>136</v>
      </c>
    </row>
    <row r="18" s="1" customFormat="1" spans="1:20">
      <c r="A18" s="3">
        <v>14788521905</v>
      </c>
      <c r="B18" s="1" t="s">
        <v>236</v>
      </c>
      <c r="C18" s="1" t="s">
        <v>237</v>
      </c>
      <c r="D18" s="1" t="s">
        <v>238</v>
      </c>
      <c r="E18" s="1" t="s">
        <v>239</v>
      </c>
      <c r="F18" s="1" t="s">
        <v>173</v>
      </c>
      <c r="G18" s="1" t="s">
        <v>121</v>
      </c>
      <c r="H18" s="1" t="s">
        <v>127</v>
      </c>
      <c r="I18" s="1" t="s">
        <v>240</v>
      </c>
      <c r="J18" s="1" t="s">
        <v>28</v>
      </c>
      <c r="K18" s="1" t="s">
        <v>220</v>
      </c>
      <c r="L18" s="1" t="s">
        <v>220</v>
      </c>
      <c r="M18" s="1" t="s">
        <v>130</v>
      </c>
      <c r="N18" s="1" t="s">
        <v>130</v>
      </c>
      <c r="O18" s="1" t="s">
        <v>131</v>
      </c>
      <c r="P18" s="1" t="s">
        <v>132</v>
      </c>
      <c r="Q18" s="1" t="s">
        <v>241</v>
      </c>
      <c r="R18" s="1" t="s">
        <v>134</v>
      </c>
      <c r="S18" s="1" t="s">
        <v>135</v>
      </c>
      <c r="T18" s="1" t="s">
        <v>136</v>
      </c>
    </row>
    <row r="19" s="1" customFormat="1" spans="1:20">
      <c r="A19" s="3">
        <v>14782135139</v>
      </c>
      <c r="B19" s="1" t="s">
        <v>242</v>
      </c>
      <c r="C19" s="1" t="s">
        <v>243</v>
      </c>
      <c r="D19" s="1" t="s">
        <v>244</v>
      </c>
      <c r="E19" s="1" t="s">
        <v>245</v>
      </c>
      <c r="F19" s="1" t="s">
        <v>125</v>
      </c>
      <c r="G19" s="1" t="s">
        <v>160</v>
      </c>
      <c r="H19" s="1" t="s">
        <v>127</v>
      </c>
      <c r="I19" s="1" t="s">
        <v>246</v>
      </c>
      <c r="J19" s="1" t="s">
        <v>28</v>
      </c>
      <c r="K19" s="1" t="s">
        <v>247</v>
      </c>
      <c r="L19" s="1" t="s">
        <v>247</v>
      </c>
      <c r="M19" s="1" t="s">
        <v>130</v>
      </c>
      <c r="N19" s="1" t="s">
        <v>130</v>
      </c>
      <c r="O19" s="1" t="s">
        <v>131</v>
      </c>
      <c r="P19" s="1" t="s">
        <v>132</v>
      </c>
      <c r="Q19" s="1" t="s">
        <v>248</v>
      </c>
      <c r="R19" s="1" t="s">
        <v>134</v>
      </c>
      <c r="S19" s="1" t="s">
        <v>135</v>
      </c>
      <c r="T19" s="1" t="s">
        <v>136</v>
      </c>
    </row>
    <row r="20" s="1" customFormat="1" spans="1:20">
      <c r="A20" s="3">
        <v>14773206548</v>
      </c>
      <c r="B20" s="1" t="s">
        <v>242</v>
      </c>
      <c r="C20" s="1" t="s">
        <v>249</v>
      </c>
      <c r="D20" s="1" t="s">
        <v>250</v>
      </c>
      <c r="E20" s="1" t="s">
        <v>251</v>
      </c>
      <c r="F20" s="1" t="s">
        <v>203</v>
      </c>
      <c r="G20" s="1" t="s">
        <v>173</v>
      </c>
      <c r="H20" s="1" t="s">
        <v>127</v>
      </c>
      <c r="I20" s="1" t="s">
        <v>252</v>
      </c>
      <c r="J20" s="1" t="s">
        <v>28</v>
      </c>
      <c r="K20" s="1" t="s">
        <v>253</v>
      </c>
      <c r="L20" s="1" t="s">
        <v>253</v>
      </c>
      <c r="M20" s="1" t="s">
        <v>130</v>
      </c>
      <c r="N20" s="1" t="s">
        <v>130</v>
      </c>
      <c r="O20" s="1" t="s">
        <v>131</v>
      </c>
      <c r="P20" s="1" t="s">
        <v>132</v>
      </c>
      <c r="Q20" s="1" t="s">
        <v>254</v>
      </c>
      <c r="R20" s="1" t="s">
        <v>134</v>
      </c>
      <c r="S20" s="1" t="s">
        <v>135</v>
      </c>
      <c r="T20" s="1" t="s">
        <v>136</v>
      </c>
    </row>
    <row r="21" s="1" customFormat="1" spans="1:20">
      <c r="A21" s="3">
        <v>14749737865</v>
      </c>
      <c r="B21" s="1" t="s">
        <v>255</v>
      </c>
      <c r="C21" s="1" t="s">
        <v>256</v>
      </c>
      <c r="D21" s="1" t="s">
        <v>257</v>
      </c>
      <c r="E21" s="1" t="s">
        <v>258</v>
      </c>
      <c r="F21" s="1" t="s">
        <v>140</v>
      </c>
      <c r="G21" s="1" t="s">
        <v>126</v>
      </c>
      <c r="H21" s="1" t="s">
        <v>127</v>
      </c>
      <c r="I21" s="1" t="s">
        <v>259</v>
      </c>
      <c r="J21" s="1" t="s">
        <v>28</v>
      </c>
      <c r="K21" s="1" t="s">
        <v>260</v>
      </c>
      <c r="L21" s="1" t="s">
        <v>260</v>
      </c>
      <c r="M21" s="1" t="s">
        <v>130</v>
      </c>
      <c r="N21" s="1" t="s">
        <v>130</v>
      </c>
      <c r="O21" s="1" t="s">
        <v>131</v>
      </c>
      <c r="P21" s="1" t="s">
        <v>132</v>
      </c>
      <c r="Q21" s="1" t="s">
        <v>261</v>
      </c>
      <c r="R21" s="1" t="s">
        <v>134</v>
      </c>
      <c r="S21" s="1" t="s">
        <v>135</v>
      </c>
      <c r="T21" s="1" t="s">
        <v>136</v>
      </c>
    </row>
    <row r="22" s="1" customFormat="1" spans="1:20">
      <c r="A22" s="3">
        <v>14725628113</v>
      </c>
      <c r="B22" s="1" t="s">
        <v>262</v>
      </c>
      <c r="C22" s="1" t="s">
        <v>263</v>
      </c>
      <c r="D22" s="1" t="s">
        <v>264</v>
      </c>
      <c r="E22" s="1" t="s">
        <v>265</v>
      </c>
      <c r="F22" s="1" t="s">
        <v>140</v>
      </c>
      <c r="G22" s="1" t="s">
        <v>126</v>
      </c>
      <c r="H22" s="1" t="s">
        <v>127</v>
      </c>
      <c r="I22" s="1" t="s">
        <v>266</v>
      </c>
      <c r="J22" s="1" t="s">
        <v>28</v>
      </c>
      <c r="K22" s="1" t="s">
        <v>208</v>
      </c>
      <c r="L22" s="1" t="s">
        <v>208</v>
      </c>
      <c r="M22" s="1" t="s">
        <v>130</v>
      </c>
      <c r="N22" s="1" t="s">
        <v>130</v>
      </c>
      <c r="O22" s="1" t="s">
        <v>131</v>
      </c>
      <c r="P22" s="1" t="s">
        <v>132</v>
      </c>
      <c r="Q22" s="1" t="s">
        <v>267</v>
      </c>
      <c r="R22" s="1" t="s">
        <v>134</v>
      </c>
      <c r="S22" s="1" t="s">
        <v>135</v>
      </c>
      <c r="T22" s="1" t="s">
        <v>136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2021-04-19T08:03:41Z</dcterms:created>
  <dcterms:modified xsi:type="dcterms:W3CDTF">2021-04-19T08:25:06Z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F7DEC533EC584A8AA9ADCE66DB6348AB</vt:lpwstr>
  </property>
  <property fmtid="{D5CDD505-2E9C-101B-9397-08002B2CF9AE}" pid="3" name="KSOProductBuildVer">
    <vt:lpwstr>2052-11.1.0.10463</vt:lpwstr>
  </property>
</Properties>
</file>