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对账!$1:$60</definedName>
  </definedNames>
  <calcPr calcId="144525"/>
</workbook>
</file>

<file path=xl/sharedStrings.xml><?xml version="1.0" encoding="utf-8"?>
<sst xmlns="http://schemas.openxmlformats.org/spreadsheetml/2006/main" count="1346" uniqueCount="290">
  <si>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</si>
  <si>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</si>
  <si>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</si>
  <si>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</si>
  <si>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</si>
  <si>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</si>
  <si>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</si>
  <si>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</si>
  <si>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</si>
  <si>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</si>
  <si>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</si>
  <si>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</si>
  <si>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</si>
  <si>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</si>
  <si>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</si>
  <si>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</si>
  <si>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</si>
  <si>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</si>
  <si>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</si>
  <si>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</si>
  <si>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</si>
  <si>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</si>
  <si>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</si>
  <si>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</si>
  <si>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</si>
  <si>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</si>
  <si>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[澳门]澳门丽思卡尔顿酒店(The Ritz-Carlton Macau)(67089569)</t>
  </si>
  <si>
    <t>尊贵套房&lt;双人入住&gt;&lt;特价&gt;&lt;无早&gt;</t>
  </si>
  <si>
    <t>CNY</t>
  </si>
  <si>
    <t>MA/JIALIN</t>
  </si>
  <si>
    <t>CA13744210418CNY</t>
  </si>
  <si>
    <t>未提现</t>
  </si>
  <si>
    <t>携程开票</t>
  </si>
  <si>
    <t>[大理市]大理古城未迟清舍客栈(64242922)</t>
  </si>
  <si>
    <t>清舍简约大床房&lt;双人入住&gt;&lt;无早&gt;&lt;大床&gt;</t>
  </si>
  <si>
    <t>杨帆</t>
  </si>
  <si>
    <t>[大理市]大理海湾国际酒店(70914791)</t>
  </si>
  <si>
    <t>山景商务大床房&lt;双人入住&gt;&lt;特惠专享&gt;&lt;双早&gt;&lt;大床&gt;</t>
  </si>
  <si>
    <t>张昆</t>
  </si>
  <si>
    <t>精致双床房&lt;双人入住&gt;&lt;特惠专享&gt;&lt;双早&gt;&lt;双床&gt;</t>
  </si>
  <si>
    <t>王文</t>
  </si>
  <si>
    <t>清舍庭院大床房&lt;双人入住&gt;&lt;无早&gt;&lt;大床&gt;</t>
  </si>
  <si>
    <t>朱妍杰</t>
  </si>
  <si>
    <t>取消</t>
  </si>
  <si>
    <t>[上海]上海华美国际酒店(70850968)</t>
  </si>
  <si>
    <t>标准双床房&lt;双人入住&gt;&lt;无早&gt;</t>
  </si>
  <si>
    <t>蒲玉凤</t>
  </si>
  <si>
    <t>标准大床房&lt;双人入住&gt;&lt;无早&gt;</t>
  </si>
  <si>
    <t>冯瑶</t>
  </si>
  <si>
    <t>[安顺]安顺豪生温泉度假酒店(71662034)</t>
  </si>
  <si>
    <t>豪华庭院大床房&lt;双人入住&gt;&lt;中宾&gt;&lt;双早&gt;&lt; DLTZ &gt;</t>
  </si>
  <si>
    <t>李毅</t>
  </si>
  <si>
    <t>[大理市]大理漫湾大酒店(70541077)</t>
  </si>
  <si>
    <t>商贸楼单间(准三星)&lt;双人入住&gt;&lt;双早&gt;&lt;大床&gt;</t>
  </si>
  <si>
    <t>李秀玲</t>
  </si>
  <si>
    <t>海景商务双床房&lt;双人入住&gt;&lt;特惠专享&gt;&lt;双早&gt;&lt;双床&gt;</t>
  </si>
  <si>
    <t>李媛</t>
  </si>
  <si>
    <t>何鸿</t>
  </si>
  <si>
    <t>马腾飞</t>
  </si>
  <si>
    <t>薛滔</t>
  </si>
  <si>
    <t>DLT6519414</t>
  </si>
  <si>
    <t>代分销</t>
  </si>
  <si>
    <t>[上海]上海半岛酒店(65670331)</t>
  </si>
  <si>
    <t>特级豪华江景房&lt;双人入住&gt;&lt;双早&gt;&lt;双床&gt;</t>
  </si>
  <si>
    <t>熊嘉欣</t>
  </si>
  <si>
    <t>DFXA13744210418CNY</t>
  </si>
  <si>
    <t>[梅州]梅州麓湖山酒店(62503407)</t>
  </si>
  <si>
    <t>主楼标准双床房&lt;双人入住&gt;&lt;今日特价 &gt;&lt;双早&gt;</t>
  </si>
  <si>
    <t>汪波</t>
  </si>
  <si>
    <t>CA13744210419CNY</t>
  </si>
  <si>
    <t>汪涛</t>
  </si>
  <si>
    <t>汪滨</t>
  </si>
  <si>
    <t>汪宗文</t>
  </si>
  <si>
    <t>[双江]双江华耀大酒店(70912992)</t>
  </si>
  <si>
    <t>商务标准间&lt;双人入住&gt;&lt;今日特价 &gt;&lt;双早&gt;</t>
  </si>
  <si>
    <t>李创,汤易</t>
  </si>
  <si>
    <t>[澳门]澳门喜来登大酒店(Sheraton Grand Macao)(67089253)</t>
  </si>
  <si>
    <t>豪华客房&lt;双人入住&gt;&lt;无早&gt;&lt;今日特惠&gt;</t>
  </si>
  <si>
    <t>Wang/Zhenqi,Wang/Rui</t>
  </si>
  <si>
    <t>豪华大床房&lt;特惠价&gt;&lt;双人入住&gt;&lt;双早&gt;</t>
  </si>
  <si>
    <t>黄浩远,黄秀贞,黄建章</t>
  </si>
  <si>
    <t>豪华双床房&lt;双人入住&gt;&lt;特惠专享&gt;&lt;双早&gt;</t>
  </si>
  <si>
    <t>黄浩远</t>
  </si>
  <si>
    <t>[贵阳]贵阳溪山里酒店(64874007)</t>
  </si>
  <si>
    <t>高级双床房&lt;双人入住&gt;&lt;内宾&gt;&lt;双早&gt;&lt; DLTZ &gt;</t>
  </si>
  <si>
    <t>曾晓英</t>
  </si>
  <si>
    <t>罗兴民</t>
  </si>
  <si>
    <t>[深圳]深圳溪涌·悦榕湾工人度假村(72896352)</t>
  </si>
  <si>
    <t>海洋主题双床房&lt;双人入住&gt;&lt;双早&gt;&lt;双床&gt;</t>
  </si>
  <si>
    <t>文武强</t>
  </si>
  <si>
    <t>杨绪红</t>
  </si>
  <si>
    <t>李宝珍</t>
  </si>
  <si>
    <t>秦小平</t>
  </si>
  <si>
    <t>海洋主题大床房&lt;大床&gt;&lt;限时抢购&gt;&lt;双人入住&gt;&lt;双早&gt;</t>
  </si>
  <si>
    <t>邓婷</t>
  </si>
  <si>
    <t>[中山]中山名座假日酒店(66874879)</t>
  </si>
  <si>
    <t>亲子房&lt;双人入住&gt;&lt;无早&gt;&lt;特惠专享&gt;</t>
  </si>
  <si>
    <t>伍艳敏</t>
  </si>
  <si>
    <t>公寓标准大床房&lt;双人入住&gt;&lt;今日特价 &gt;&lt;双早&gt;</t>
  </si>
  <si>
    <t>李龙威</t>
  </si>
  <si>
    <t>公寓标准双人房&lt;双人入住&gt;&lt;今日特价 &gt;&lt;双早&gt;</t>
  </si>
  <si>
    <t>郭蔚</t>
  </si>
  <si>
    <t>[和平]和平热龙温泉度假村(69334770)</t>
  </si>
  <si>
    <t>标准双人房&lt;双人入住&gt;&lt;双早&gt;</t>
  </si>
  <si>
    <t>梁庆标</t>
  </si>
  <si>
    <t>沈巧玲</t>
  </si>
  <si>
    <t>吕涛</t>
  </si>
  <si>
    <t>[梅州]梅州英思廷酒店(68034492)</t>
  </si>
  <si>
    <t>廷逸大床房&lt;内宾&gt;&lt;双人入住&gt;&lt;特惠专享&gt;&lt;双早&gt;&lt;大床&gt;</t>
  </si>
  <si>
    <t>叶生</t>
  </si>
  <si>
    <t>姚芳</t>
  </si>
  <si>
    <t>杜晓琳</t>
  </si>
  <si>
    <t>吴红梅</t>
  </si>
  <si>
    <t>梁洁宏</t>
  </si>
  <si>
    <t>杜东</t>
  </si>
  <si>
    <t>罗淇文</t>
  </si>
  <si>
    <t>杨雷</t>
  </si>
  <si>
    <t>陈郁淦</t>
  </si>
  <si>
    <t>陈旭</t>
  </si>
  <si>
    <t>李玲,杨健</t>
  </si>
  <si>
    <t>高级大床房&lt;双人入住&gt;&lt;内宾&gt;&lt;双早&gt;&lt; DLTZ &gt;</t>
  </si>
  <si>
    <t>吴佳琳</t>
  </si>
  <si>
    <t>海景商务大床房&lt;双人入住&gt;&lt;特惠专享&gt;&lt;双早&gt;&lt;大床&gt;</t>
  </si>
  <si>
    <t>邱福海</t>
  </si>
  <si>
    <t>好莱坞双床房&lt;双人入住&gt;&lt;内宾&gt;&lt;双早&gt;&lt; DLTZ &gt;</t>
  </si>
  <si>
    <t>胡发洪</t>
  </si>
  <si>
    <t>阮照</t>
  </si>
  <si>
    <t>，</t>
  </si>
  <si>
    <t>202104021239480001</t>
  </si>
  <si>
    <t>直采</t>
  </si>
  <si>
    <t>202103292057560020</t>
  </si>
  <si>
    <t>202104012307300020</t>
  </si>
  <si>
    <t>202104031407460021</t>
  </si>
  <si>
    <t>202104031409180021</t>
  </si>
  <si>
    <t>202104031656200001</t>
  </si>
  <si>
    <t>202104032104490001</t>
  </si>
  <si>
    <t>A210419100818481 HOP：23535.3元</t>
  </si>
  <si>
    <t>i210419101122 房集：3328元</t>
  </si>
  <si>
    <t>总计：26863.3元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</si>
  <si>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</si>
  <si>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</si>
  <si>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</si>
  <si>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</si>
  <si>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</si>
  <si>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</si>
  <si>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</si>
  <si>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</si>
  <si>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</si>
  <si>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</si>
  <si>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</si>
  <si>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</si>
  <si>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</si>
  <si>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</si>
  <si>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</si>
  <si>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</si>
  <si>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</si>
  <si>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2021-04-03</t>
  </si>
  <si>
    <t>2047067</t>
  </si>
  <si>
    <t>大理海湾国际酒店</t>
  </si>
  <si>
    <t>2021-04-04</t>
  </si>
  <si>
    <t>退房日月结</t>
  </si>
  <si>
    <t>575.00</t>
  </si>
  <si>
    <t>RMB</t>
  </si>
  <si>
    <t>0</t>
  </si>
  <si>
    <t>0.00</t>
  </si>
  <si>
    <t>携程汇登国内直连</t>
  </si>
  <si>
    <t>2021-04-03 14:50:05</t>
  </si>
  <si>
    <t>否</t>
  </si>
  <si>
    <t>广州汇登信息科技有限公司</t>
  </si>
  <si>
    <t>2046833</t>
  </si>
  <si>
    <t>梅州麓湖山酒店</t>
  </si>
  <si>
    <t>268.85</t>
  </si>
  <si>
    <t>2021-04-03 13:18:02</t>
  </si>
  <si>
    <t>2046758</t>
  </si>
  <si>
    <t>2021-04-03 12:46:23</t>
  </si>
  <si>
    <t>2046624</t>
  </si>
  <si>
    <t>450.00</t>
  </si>
  <si>
    <t>2021-04-03 11:44:33</t>
  </si>
  <si>
    <t>2046457</t>
  </si>
  <si>
    <t>490.00</t>
  </si>
  <si>
    <t>2021-04-03 10:34:23</t>
  </si>
  <si>
    <t>2046367</t>
  </si>
  <si>
    <t>2021-04-03 09:52:15</t>
  </si>
  <si>
    <t>2046356</t>
  </si>
  <si>
    <t>2021-04-03 09:52:08</t>
  </si>
  <si>
    <t>2046341</t>
  </si>
  <si>
    <t>上海华美国际酒店</t>
  </si>
  <si>
    <t>291.00</t>
  </si>
  <si>
    <t>2021-04-03 09:56:12</t>
  </si>
  <si>
    <t>2046257</t>
  </si>
  <si>
    <t>2021-04-03 09:59:00</t>
  </si>
  <si>
    <t>2046185</t>
  </si>
  <si>
    <t>2021-04-03 09:59:31</t>
  </si>
  <si>
    <t>2046118</t>
  </si>
  <si>
    <t>2021-04-03 09:59:58</t>
  </si>
  <si>
    <t>2046099</t>
  </si>
  <si>
    <t>2021-04-03 08:35:21</t>
  </si>
  <si>
    <t>2021-04-02</t>
  </si>
  <si>
    <t>2045696</t>
  </si>
  <si>
    <t>大理漫湾大酒店</t>
  </si>
  <si>
    <t>196.00</t>
  </si>
  <si>
    <t>2021-04-02 21:26:23</t>
  </si>
  <si>
    <t>2045658</t>
  </si>
  <si>
    <t>2021-04-02 21:11:56</t>
  </si>
  <si>
    <t>2045637</t>
  </si>
  <si>
    <t>2021-04-02 21:11:51</t>
  </si>
  <si>
    <t>2045136</t>
  </si>
  <si>
    <t>2021-04-02 16:53:17</t>
  </si>
  <si>
    <t>2044989</t>
  </si>
  <si>
    <t>梅州英思廷酒店</t>
  </si>
  <si>
    <t>248.00</t>
  </si>
  <si>
    <t>--</t>
  </si>
  <si>
    <t>2044792</t>
  </si>
  <si>
    <t>520.00</t>
  </si>
  <si>
    <t>2021-04-02 13:15:03</t>
  </si>
  <si>
    <t>2044778</t>
  </si>
  <si>
    <t>260.00</t>
  </si>
  <si>
    <t>2021-04-02 13:03:14</t>
  </si>
  <si>
    <t>2044748</t>
  </si>
  <si>
    <t>2021-04-02 12:47:56</t>
  </si>
  <si>
    <t>2044683</t>
  </si>
  <si>
    <t>2021-04-02 12:03:37</t>
  </si>
  <si>
    <t>2044626</t>
  </si>
  <si>
    <t>2021-04-02 11:33:16</t>
  </si>
  <si>
    <t>2021-04-01</t>
  </si>
  <si>
    <t>2044172</t>
  </si>
  <si>
    <t>254.70</t>
  </si>
  <si>
    <t>2021-04-01 20:43:38</t>
  </si>
  <si>
    <t>2043968</t>
  </si>
  <si>
    <t>292.60</t>
  </si>
  <si>
    <t>2021-04-01 18:27:22</t>
  </si>
  <si>
    <t>2043623</t>
  </si>
  <si>
    <t>900.00</t>
  </si>
  <si>
    <t>2021-04-01 14:20:56</t>
  </si>
  <si>
    <t>2021-03-31</t>
  </si>
  <si>
    <t>2042917</t>
  </si>
  <si>
    <t>深圳溪涌·悦榕湾工人度假村</t>
  </si>
  <si>
    <t>2021-03-31 23:47:11</t>
  </si>
  <si>
    <t>2042886</t>
  </si>
  <si>
    <t>2021-03-31 20:53:57</t>
  </si>
  <si>
    <t>2042581</t>
  </si>
  <si>
    <t>大理古城未迟清舍客栈</t>
  </si>
  <si>
    <t>200.00</t>
  </si>
  <si>
    <t>2021-03-31 17:01:29</t>
  </si>
  <si>
    <t>2042112</t>
  </si>
  <si>
    <t>500.00</t>
  </si>
  <si>
    <t>2021-03-31 10:45:57</t>
  </si>
  <si>
    <t>2042108</t>
  </si>
  <si>
    <t>2021-03-31 10:46:09</t>
  </si>
  <si>
    <t>2042103</t>
  </si>
  <si>
    <t>2021-03-31 10:45:42</t>
  </si>
  <si>
    <t>2042001</t>
  </si>
  <si>
    <t>2021-03-31 09:21:42</t>
  </si>
  <si>
    <t>2021-03-30</t>
  </si>
  <si>
    <t>2040571</t>
  </si>
  <si>
    <t>237.30</t>
  </si>
  <si>
    <t>2021-03-30 09:50:14</t>
  </si>
  <si>
    <t>2021-03-27</t>
  </si>
  <si>
    <t>2037378</t>
  </si>
  <si>
    <t>1071.00</t>
  </si>
  <si>
    <t>2021-03-27 21:05:19</t>
  </si>
  <si>
    <t>2037372</t>
  </si>
  <si>
    <t>357.00</t>
  </si>
  <si>
    <t>2021-03-27 21:05:15</t>
  </si>
  <si>
    <t>2036441</t>
  </si>
  <si>
    <t>澳门喜来登大酒店</t>
  </si>
  <si>
    <t>Wang Zhenqi,Wang Rui</t>
  </si>
  <si>
    <t>534.00</t>
  </si>
  <si>
    <t>2021-03-27 08:14:48</t>
  </si>
  <si>
    <t>2021-03-24</t>
  </si>
  <si>
    <t>2033002</t>
  </si>
  <si>
    <t>双江华耀大酒店</t>
  </si>
  <si>
    <t>440.00</t>
  </si>
  <si>
    <t>2021-03-24 17:06:44</t>
  </si>
  <si>
    <t>2021-03-23</t>
  </si>
  <si>
    <t>2031498</t>
  </si>
  <si>
    <t>澳门丽思卡尔顿酒店</t>
  </si>
  <si>
    <t>MA JIALIN</t>
  </si>
  <si>
    <t>3049.00</t>
  </si>
  <si>
    <t>2021-03-23 16:52:49</t>
  </si>
  <si>
    <t>2021-03-06</t>
  </si>
  <si>
    <t>2004740</t>
  </si>
  <si>
    <t>283.00</t>
  </si>
  <si>
    <t>2021-03-06 13:14:48</t>
  </si>
  <si>
    <t>2004736</t>
  </si>
  <si>
    <t>2021-03-06 13:14:22</t>
  </si>
  <si>
    <t>2004734</t>
  </si>
  <si>
    <t>2021-03-06 13:13:31</t>
  </si>
  <si>
    <t>2004730</t>
  </si>
  <si>
    <t>2021-03-06 13:12:45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</si>
</sst>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14679222020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44287</v>
      </c>
      <c r="G2" s="5">
        <v>44289</v>
      </c>
      <c r="H2" s="4">
        <v>1</v>
      </c>
      <c r="I2" s="4">
        <v>2</v>
      </c>
      <c r="J2" s="4">
        <v>2</v>
      </c>
      <c r="K2" s="4" t="s">
        <v>28</v>
      </c>
      <c r="L2" s="4">
        <v>3049</v>
      </c>
      <c r="M2" s="4">
        <v>3049</v>
      </c>
      <c r="N2" s="4" t="s">
        <v>29</v>
      </c>
      <c r="O2" s="4" t="s">
        <v>30</v>
      </c>
      <c r="P2" s="4" t="s">
        <v>31</v>
      </c>
      <c r="Q2" s="4">
        <v>0</v>
      </c>
      <c r="R2" s="6">
        <v>44278</v>
      </c>
      <c r="S2" s="5">
        <v>44304</v>
      </c>
      <c r="T2" s="4" t="s">
        <v>32</v>
      </c>
      <c r="U2" s="4">
        <v>3049</v>
      </c>
      <c r="V2" s="4">
        <v>0</v>
      </c>
      <c r="W2" s="4">
        <v>0</v>
      </c>
      <c r="X2" s="4">
        <v>2031498</v>
      </c>
    </row>
    <row r="3" s="4" customFormat="1" spans="1:24">
      <c r="A3" s="4">
        <v>14754591104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44288</v>
      </c>
      <c r="G3" s="5">
        <v>44289</v>
      </c>
      <c r="H3" s="4">
        <v>1</v>
      </c>
      <c r="I3" s="4">
        <v>1</v>
      </c>
      <c r="J3" s="4">
        <v>1</v>
      </c>
      <c r="K3" s="4" t="s">
        <v>28</v>
      </c>
      <c r="L3" s="4">
        <v>200</v>
      </c>
      <c r="M3" s="4">
        <v>200</v>
      </c>
      <c r="N3" s="4" t="s">
        <v>35</v>
      </c>
      <c r="O3" s="4" t="s">
        <v>30</v>
      </c>
      <c r="P3" s="4" t="s">
        <v>31</v>
      </c>
      <c r="Q3" s="4">
        <v>0</v>
      </c>
      <c r="R3" s="6">
        <v>44286</v>
      </c>
      <c r="S3" s="5">
        <v>44304</v>
      </c>
      <c r="T3" s="4" t="s">
        <v>32</v>
      </c>
      <c r="U3" s="4">
        <v>200</v>
      </c>
      <c r="V3" s="4">
        <v>0</v>
      </c>
      <c r="W3" s="4">
        <v>0</v>
      </c>
      <c r="X3" s="4">
        <v>2042581</v>
      </c>
    </row>
    <row r="4" s="4" customFormat="1" spans="1:24">
      <c r="A4" s="4">
        <v>14758680664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44288</v>
      </c>
      <c r="G4" s="5">
        <v>44289</v>
      </c>
      <c r="H4" s="4">
        <v>1</v>
      </c>
      <c r="I4" s="4">
        <v>1</v>
      </c>
      <c r="J4" s="4">
        <v>1</v>
      </c>
      <c r="K4" s="4" t="s">
        <v>28</v>
      </c>
      <c r="L4" s="4">
        <v>490</v>
      </c>
      <c r="M4" s="4">
        <v>490</v>
      </c>
      <c r="N4" s="4" t="s">
        <v>38</v>
      </c>
      <c r="O4" s="4" t="s">
        <v>30</v>
      </c>
      <c r="P4" s="4" t="s">
        <v>31</v>
      </c>
      <c r="Q4" s="4">
        <v>0</v>
      </c>
      <c r="R4" s="6">
        <v>44286</v>
      </c>
      <c r="S4" s="5">
        <v>44304</v>
      </c>
      <c r="T4" s="4" t="s">
        <v>32</v>
      </c>
      <c r="U4" s="4">
        <v>490</v>
      </c>
      <c r="V4" s="4">
        <v>0</v>
      </c>
      <c r="W4" s="4">
        <v>0</v>
      </c>
      <c r="X4" s="4">
        <v>2042886</v>
      </c>
    </row>
    <row r="5" s="4" customFormat="1" spans="1:24">
      <c r="A5" s="4">
        <v>14764665348</v>
      </c>
      <c r="B5" s="4" t="s">
        <v>24</v>
      </c>
      <c r="C5" s="4" t="s">
        <v>25</v>
      </c>
      <c r="D5" s="4" t="s">
        <v>36</v>
      </c>
      <c r="E5" s="4" t="s">
        <v>39</v>
      </c>
      <c r="F5" s="5">
        <v>44287</v>
      </c>
      <c r="G5" s="5">
        <v>44289</v>
      </c>
      <c r="H5" s="4">
        <v>1</v>
      </c>
      <c r="I5" s="4">
        <v>2</v>
      </c>
      <c r="J5" s="4">
        <v>2</v>
      </c>
      <c r="K5" s="4" t="s">
        <v>28</v>
      </c>
      <c r="L5" s="4">
        <v>900</v>
      </c>
      <c r="M5" s="4">
        <v>900</v>
      </c>
      <c r="N5" s="4" t="s">
        <v>40</v>
      </c>
      <c r="O5" s="4" t="s">
        <v>30</v>
      </c>
      <c r="P5" s="4" t="s">
        <v>31</v>
      </c>
      <c r="Q5" s="4">
        <v>0</v>
      </c>
      <c r="R5" s="6">
        <v>44287</v>
      </c>
      <c r="S5" s="5">
        <v>44304</v>
      </c>
      <c r="T5" s="4" t="s">
        <v>32</v>
      </c>
      <c r="U5" s="4">
        <v>900</v>
      </c>
      <c r="V5" s="4">
        <v>0</v>
      </c>
      <c r="W5" s="4">
        <v>0</v>
      </c>
      <c r="X5" s="4">
        <v>2043623</v>
      </c>
    </row>
    <row r="6" s="4" customFormat="1" spans="1:23">
      <c r="A6" s="4">
        <v>14771546758</v>
      </c>
      <c r="B6" s="4" t="s">
        <v>24</v>
      </c>
      <c r="C6" s="4" t="s">
        <v>25</v>
      </c>
      <c r="D6" s="4" t="s">
        <v>33</v>
      </c>
      <c r="E6" s="4" t="s">
        <v>41</v>
      </c>
      <c r="F6" s="5">
        <v>44288</v>
      </c>
      <c r="G6" s="5">
        <v>44289</v>
      </c>
      <c r="H6" s="4">
        <v>1</v>
      </c>
      <c r="I6" s="4">
        <v>1</v>
      </c>
      <c r="J6" s="4">
        <v>1</v>
      </c>
      <c r="K6" s="4" t="s">
        <v>28</v>
      </c>
      <c r="L6" s="4">
        <v>280</v>
      </c>
      <c r="M6" s="4">
        <v>280</v>
      </c>
      <c r="N6" s="4" t="s">
        <v>42</v>
      </c>
      <c r="O6" s="4" t="s">
        <v>30</v>
      </c>
      <c r="P6" s="4" t="s">
        <v>31</v>
      </c>
      <c r="Q6" s="4">
        <v>0</v>
      </c>
      <c r="R6" s="6">
        <v>44287</v>
      </c>
      <c r="S6" s="5">
        <v>44304</v>
      </c>
      <c r="T6" s="4" t="s">
        <v>32</v>
      </c>
      <c r="U6" s="4">
        <v>280</v>
      </c>
      <c r="V6" s="4">
        <v>0</v>
      </c>
      <c r="W6" s="4">
        <v>0</v>
      </c>
    </row>
    <row r="7" s="4" customFormat="1" spans="1:23">
      <c r="A7" s="4">
        <v>14771546758</v>
      </c>
      <c r="B7" s="4" t="s">
        <v>24</v>
      </c>
      <c r="C7" s="4" t="s">
        <v>43</v>
      </c>
      <c r="D7" s="4" t="s">
        <v>33</v>
      </c>
      <c r="E7" s="4" t="s">
        <v>41</v>
      </c>
      <c r="F7" s="5">
        <v>44288</v>
      </c>
      <c r="G7" s="5">
        <v>44289</v>
      </c>
      <c r="H7" s="4">
        <v>1</v>
      </c>
      <c r="I7" s="4">
        <v>1</v>
      </c>
      <c r="J7" s="4">
        <v>1</v>
      </c>
      <c r="K7" s="4" t="s">
        <v>28</v>
      </c>
      <c r="L7" s="4">
        <v>-280</v>
      </c>
      <c r="M7" s="4">
        <v>-280</v>
      </c>
      <c r="N7" s="4" t="s">
        <v>42</v>
      </c>
      <c r="O7" s="4" t="s">
        <v>30</v>
      </c>
      <c r="P7" s="4" t="s">
        <v>31</v>
      </c>
      <c r="Q7" s="4">
        <v>0</v>
      </c>
      <c r="R7" s="6">
        <v>44287</v>
      </c>
      <c r="S7" s="5">
        <v>44304</v>
      </c>
      <c r="T7" s="4" t="s">
        <v>32</v>
      </c>
      <c r="U7" s="4">
        <v>-280</v>
      </c>
      <c r="V7" s="4">
        <v>0</v>
      </c>
      <c r="W7" s="4">
        <v>0</v>
      </c>
    </row>
    <row r="8" s="4" customFormat="1" spans="1:24">
      <c r="A8" s="4">
        <v>14773464549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44288</v>
      </c>
      <c r="G8" s="5">
        <v>44289</v>
      </c>
      <c r="H8" s="4">
        <v>1</v>
      </c>
      <c r="I8" s="4">
        <v>1</v>
      </c>
      <c r="J8" s="4">
        <v>1</v>
      </c>
      <c r="K8" s="4" t="s">
        <v>28</v>
      </c>
      <c r="L8" s="4">
        <v>260</v>
      </c>
      <c r="M8" s="4">
        <v>260</v>
      </c>
      <c r="N8" s="4" t="s">
        <v>46</v>
      </c>
      <c r="O8" s="4" t="s">
        <v>30</v>
      </c>
      <c r="P8" s="4" t="s">
        <v>31</v>
      </c>
      <c r="Q8" s="4">
        <v>0</v>
      </c>
      <c r="R8" s="6">
        <v>44288</v>
      </c>
      <c r="S8" s="5">
        <v>44304</v>
      </c>
      <c r="T8" s="4" t="s">
        <v>32</v>
      </c>
      <c r="U8" s="4">
        <v>260</v>
      </c>
      <c r="V8" s="4">
        <v>0</v>
      </c>
      <c r="W8" s="4">
        <v>0</v>
      </c>
      <c r="X8" s="4">
        <v>2044626</v>
      </c>
    </row>
    <row r="9" s="4" customFormat="1" spans="1:24">
      <c r="A9" s="4">
        <v>14773700591</v>
      </c>
      <c r="B9" s="4" t="s">
        <v>24</v>
      </c>
      <c r="C9" s="4" t="s">
        <v>25</v>
      </c>
      <c r="D9" s="4" t="s">
        <v>44</v>
      </c>
      <c r="E9" s="4" t="s">
        <v>47</v>
      </c>
      <c r="F9" s="5">
        <v>44288</v>
      </c>
      <c r="G9" s="5">
        <v>44289</v>
      </c>
      <c r="H9" s="4">
        <v>1</v>
      </c>
      <c r="I9" s="4">
        <v>1</v>
      </c>
      <c r="J9" s="4">
        <v>1</v>
      </c>
      <c r="K9" s="4" t="s">
        <v>28</v>
      </c>
      <c r="L9" s="4">
        <v>260</v>
      </c>
      <c r="M9" s="4">
        <v>260</v>
      </c>
      <c r="N9" s="4" t="s">
        <v>48</v>
      </c>
      <c r="O9" s="4" t="s">
        <v>30</v>
      </c>
      <c r="P9" s="4" t="s">
        <v>31</v>
      </c>
      <c r="Q9" s="4">
        <v>0</v>
      </c>
      <c r="R9" s="6">
        <v>44288</v>
      </c>
      <c r="S9" s="5">
        <v>44304</v>
      </c>
      <c r="T9" s="4" t="s">
        <v>32</v>
      </c>
      <c r="U9" s="4">
        <v>260</v>
      </c>
      <c r="V9" s="4">
        <v>0</v>
      </c>
      <c r="W9" s="4">
        <v>0</v>
      </c>
      <c r="X9" s="4">
        <v>2044683</v>
      </c>
    </row>
    <row r="10" s="4" customFormat="1" spans="1:23">
      <c r="A10" s="4">
        <v>14773936529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44288</v>
      </c>
      <c r="G10" s="5">
        <v>44289</v>
      </c>
      <c r="H10" s="4">
        <v>1</v>
      </c>
      <c r="I10" s="4">
        <v>1</v>
      </c>
      <c r="J10" s="4">
        <v>1</v>
      </c>
      <c r="K10" s="4" t="s">
        <v>28</v>
      </c>
      <c r="L10" s="4">
        <v>525</v>
      </c>
      <c r="M10" s="4">
        <v>525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44288</v>
      </c>
      <c r="S10" s="5">
        <v>44304</v>
      </c>
      <c r="T10" s="4" t="s">
        <v>32</v>
      </c>
      <c r="U10" s="4">
        <v>525</v>
      </c>
      <c r="V10" s="4">
        <v>0</v>
      </c>
      <c r="W10" s="4">
        <v>0</v>
      </c>
    </row>
    <row r="11" s="4" customFormat="1" spans="1:24">
      <c r="A11" s="4">
        <v>14773944002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44288</v>
      </c>
      <c r="G11" s="5">
        <v>44289</v>
      </c>
      <c r="H11" s="4">
        <v>1</v>
      </c>
      <c r="I11" s="4">
        <v>1</v>
      </c>
      <c r="J11" s="4">
        <v>1</v>
      </c>
      <c r="K11" s="4" t="s">
        <v>28</v>
      </c>
      <c r="L11" s="4">
        <v>196</v>
      </c>
      <c r="M11" s="4">
        <v>196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44288</v>
      </c>
      <c r="S11" s="5">
        <v>44304</v>
      </c>
      <c r="T11" s="4" t="s">
        <v>32</v>
      </c>
      <c r="U11" s="4">
        <v>196</v>
      </c>
      <c r="V11" s="4">
        <v>0</v>
      </c>
      <c r="W11" s="4">
        <v>0</v>
      </c>
      <c r="X11" s="4">
        <v>2044748</v>
      </c>
    </row>
    <row r="12" s="4" customFormat="1" spans="1:24">
      <c r="A12" s="4">
        <v>14779939938</v>
      </c>
      <c r="B12" s="4" t="s">
        <v>24</v>
      </c>
      <c r="C12" s="4" t="s">
        <v>25</v>
      </c>
      <c r="D12" s="4" t="s">
        <v>36</v>
      </c>
      <c r="E12" s="4" t="s">
        <v>55</v>
      </c>
      <c r="F12" s="5">
        <v>44288</v>
      </c>
      <c r="G12" s="5">
        <v>44289</v>
      </c>
      <c r="H12" s="4">
        <v>1</v>
      </c>
      <c r="I12" s="4">
        <v>1</v>
      </c>
      <c r="J12" s="4">
        <v>1</v>
      </c>
      <c r="K12" s="4" t="s">
        <v>28</v>
      </c>
      <c r="L12" s="4">
        <v>575</v>
      </c>
      <c r="M12" s="4">
        <v>575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44288</v>
      </c>
      <c r="S12" s="5">
        <v>44304</v>
      </c>
      <c r="T12" s="4" t="s">
        <v>32</v>
      </c>
      <c r="U12" s="4">
        <v>575</v>
      </c>
      <c r="V12" s="4">
        <v>0</v>
      </c>
      <c r="W12" s="4">
        <v>0</v>
      </c>
      <c r="X12" s="4">
        <v>2045136</v>
      </c>
    </row>
    <row r="13" s="4" customFormat="1" spans="1:23">
      <c r="A13" s="4">
        <v>14781653854</v>
      </c>
      <c r="B13" s="4" t="s">
        <v>24</v>
      </c>
      <c r="C13" s="4" t="s">
        <v>25</v>
      </c>
      <c r="D13" s="4" t="s">
        <v>52</v>
      </c>
      <c r="E13" s="4" t="s">
        <v>53</v>
      </c>
      <c r="F13" s="5">
        <v>44288</v>
      </c>
      <c r="G13" s="5">
        <v>44289</v>
      </c>
      <c r="H13" s="4">
        <v>1</v>
      </c>
      <c r="I13" s="4">
        <v>1</v>
      </c>
      <c r="J13" s="4">
        <v>1</v>
      </c>
      <c r="K13" s="4" t="s">
        <v>28</v>
      </c>
      <c r="L13" s="4">
        <v>196</v>
      </c>
      <c r="M13" s="4">
        <v>196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44288</v>
      </c>
      <c r="S13" s="5">
        <v>44304</v>
      </c>
      <c r="T13" s="4" t="s">
        <v>32</v>
      </c>
      <c r="U13" s="4">
        <v>196</v>
      </c>
      <c r="V13" s="4">
        <v>0</v>
      </c>
      <c r="W13" s="4">
        <v>0</v>
      </c>
    </row>
    <row r="14" s="4" customFormat="1" spans="1:24">
      <c r="A14" s="4">
        <v>14781695542</v>
      </c>
      <c r="B14" s="4" t="s">
        <v>24</v>
      </c>
      <c r="C14" s="4" t="s">
        <v>25</v>
      </c>
      <c r="D14" s="4" t="s">
        <v>36</v>
      </c>
      <c r="E14" s="4" t="s">
        <v>39</v>
      </c>
      <c r="F14" s="5">
        <v>44288</v>
      </c>
      <c r="G14" s="5">
        <v>44289</v>
      </c>
      <c r="H14" s="4">
        <v>1</v>
      </c>
      <c r="I14" s="4">
        <v>1</v>
      </c>
      <c r="J14" s="4">
        <v>1</v>
      </c>
      <c r="K14" s="4" t="s">
        <v>28</v>
      </c>
      <c r="L14" s="4">
        <v>450</v>
      </c>
      <c r="M14" s="4">
        <v>450</v>
      </c>
      <c r="N14" s="4" t="s">
        <v>58</v>
      </c>
      <c r="O14" s="4" t="s">
        <v>30</v>
      </c>
      <c r="P14" s="4" t="s">
        <v>31</v>
      </c>
      <c r="Q14" s="4">
        <v>0</v>
      </c>
      <c r="R14" s="6">
        <v>44288</v>
      </c>
      <c r="S14" s="5">
        <v>44304</v>
      </c>
      <c r="T14" s="4" t="s">
        <v>32</v>
      </c>
      <c r="U14" s="4">
        <v>450</v>
      </c>
      <c r="V14" s="4">
        <v>0</v>
      </c>
      <c r="W14" s="4">
        <v>0</v>
      </c>
      <c r="X14" s="4">
        <v>2045658</v>
      </c>
    </row>
    <row r="15" s="4" customFormat="1" spans="1:23">
      <c r="A15" s="4">
        <v>14781795166</v>
      </c>
      <c r="B15" s="4" t="s">
        <v>24</v>
      </c>
      <c r="C15" s="4" t="s">
        <v>25</v>
      </c>
      <c r="D15" s="4" t="s">
        <v>52</v>
      </c>
      <c r="E15" s="4" t="s">
        <v>53</v>
      </c>
      <c r="F15" s="5">
        <v>44288</v>
      </c>
      <c r="G15" s="5">
        <v>44289</v>
      </c>
      <c r="H15" s="4">
        <v>1</v>
      </c>
      <c r="I15" s="4">
        <v>1</v>
      </c>
      <c r="J15" s="4">
        <v>1</v>
      </c>
      <c r="K15" s="4" t="s">
        <v>28</v>
      </c>
      <c r="L15" s="4">
        <v>196</v>
      </c>
      <c r="M15" s="4">
        <v>196</v>
      </c>
      <c r="N15" s="4" t="s">
        <v>59</v>
      </c>
      <c r="O15" s="4" t="s">
        <v>30</v>
      </c>
      <c r="P15" s="4" t="s">
        <v>31</v>
      </c>
      <c r="Q15" s="4">
        <v>0</v>
      </c>
      <c r="R15" s="6">
        <v>44288</v>
      </c>
      <c r="S15" s="5">
        <v>44304</v>
      </c>
      <c r="T15" s="4" t="s">
        <v>32</v>
      </c>
      <c r="U15" s="4">
        <v>196</v>
      </c>
      <c r="V15" s="4">
        <v>0</v>
      </c>
      <c r="W15" s="4">
        <v>0</v>
      </c>
    </row>
    <row r="16" s="4" customFormat="1" spans="1:23">
      <c r="A16" s="4" t="s">
        <v>60</v>
      </c>
      <c r="B16" s="4" t="s">
        <v>61</v>
      </c>
      <c r="C16" s="4" t="s">
        <v>25</v>
      </c>
      <c r="D16" s="4" t="s">
        <v>62</v>
      </c>
      <c r="E16" s="4" t="s">
        <v>63</v>
      </c>
      <c r="F16" s="5">
        <v>44302</v>
      </c>
      <c r="G16" s="5">
        <v>44303</v>
      </c>
      <c r="H16" s="4">
        <v>1</v>
      </c>
      <c r="I16" s="4">
        <v>1</v>
      </c>
      <c r="J16" s="4">
        <v>1</v>
      </c>
      <c r="K16" s="4" t="s">
        <v>28</v>
      </c>
      <c r="L16" s="4">
        <v>4110</v>
      </c>
      <c r="M16" s="4">
        <v>4110</v>
      </c>
      <c r="N16" s="4" t="s">
        <v>64</v>
      </c>
      <c r="O16" s="4" t="s">
        <v>65</v>
      </c>
      <c r="P16" s="4" t="s">
        <v>31</v>
      </c>
      <c r="Q16" s="4">
        <v>0</v>
      </c>
      <c r="R16" s="6">
        <v>44299.5843287037</v>
      </c>
      <c r="S16" s="5">
        <v>44304</v>
      </c>
      <c r="T16" s="4" t="s">
        <v>32</v>
      </c>
      <c r="U16" s="4">
        <v>4110</v>
      </c>
      <c r="V16" s="4">
        <v>0</v>
      </c>
      <c r="W16" s="4">
        <v>0</v>
      </c>
    </row>
    <row r="17" s="4" customFormat="1" spans="1:23">
      <c r="A17" s="4">
        <v>14528379511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44289</v>
      </c>
      <c r="G17" s="5">
        <v>44290</v>
      </c>
      <c r="H17" s="4">
        <v>1</v>
      </c>
      <c r="I17" s="4">
        <v>1</v>
      </c>
      <c r="J17" s="4">
        <v>1</v>
      </c>
      <c r="K17" s="4" t="s">
        <v>28</v>
      </c>
      <c r="L17" s="4">
        <v>283</v>
      </c>
      <c r="M17" s="4">
        <v>283</v>
      </c>
      <c r="N17" s="4" t="s">
        <v>68</v>
      </c>
      <c r="O17" s="4" t="s">
        <v>69</v>
      </c>
      <c r="P17" s="4" t="s">
        <v>31</v>
      </c>
      <c r="Q17" s="4">
        <v>0</v>
      </c>
      <c r="R17" s="6">
        <v>44261</v>
      </c>
      <c r="S17" s="5">
        <v>44305</v>
      </c>
      <c r="T17" s="4" t="s">
        <v>32</v>
      </c>
      <c r="U17" s="4">
        <v>283</v>
      </c>
      <c r="V17" s="4">
        <v>0</v>
      </c>
      <c r="W17" s="4">
        <v>0</v>
      </c>
    </row>
    <row r="18" s="4" customFormat="1" spans="1:23">
      <c r="A18" s="4">
        <v>14528415210</v>
      </c>
      <c r="B18" s="4" t="s">
        <v>24</v>
      </c>
      <c r="C18" s="4" t="s">
        <v>25</v>
      </c>
      <c r="D18" s="4" t="s">
        <v>66</v>
      </c>
      <c r="E18" s="4" t="s">
        <v>67</v>
      </c>
      <c r="F18" s="5">
        <v>44289</v>
      </c>
      <c r="G18" s="5">
        <v>44290</v>
      </c>
      <c r="H18" s="4">
        <v>1</v>
      </c>
      <c r="I18" s="4">
        <v>1</v>
      </c>
      <c r="J18" s="4">
        <v>1</v>
      </c>
      <c r="K18" s="4" t="s">
        <v>28</v>
      </c>
      <c r="L18" s="4">
        <v>283</v>
      </c>
      <c r="M18" s="4">
        <v>283</v>
      </c>
      <c r="N18" s="4" t="s">
        <v>70</v>
      </c>
      <c r="O18" s="4" t="s">
        <v>69</v>
      </c>
      <c r="P18" s="4" t="s">
        <v>31</v>
      </c>
      <c r="Q18" s="4">
        <v>0</v>
      </c>
      <c r="R18" s="6">
        <v>44261</v>
      </c>
      <c r="S18" s="5">
        <v>44305</v>
      </c>
      <c r="T18" s="4" t="s">
        <v>32</v>
      </c>
      <c r="U18" s="4">
        <v>283</v>
      </c>
      <c r="V18" s="4">
        <v>0</v>
      </c>
      <c r="W18" s="4">
        <v>0</v>
      </c>
    </row>
    <row r="19" s="4" customFormat="1" spans="1:23">
      <c r="A19" s="4">
        <v>14528415458</v>
      </c>
      <c r="B19" s="4" t="s">
        <v>24</v>
      </c>
      <c r="C19" s="4" t="s">
        <v>25</v>
      </c>
      <c r="D19" s="4" t="s">
        <v>66</v>
      </c>
      <c r="E19" s="4" t="s">
        <v>67</v>
      </c>
      <c r="F19" s="5">
        <v>44289</v>
      </c>
      <c r="G19" s="5">
        <v>44290</v>
      </c>
      <c r="H19" s="4">
        <v>1</v>
      </c>
      <c r="I19" s="4">
        <v>1</v>
      </c>
      <c r="J19" s="4">
        <v>1</v>
      </c>
      <c r="K19" s="4" t="s">
        <v>28</v>
      </c>
      <c r="L19" s="4">
        <v>283</v>
      </c>
      <c r="M19" s="4">
        <v>283</v>
      </c>
      <c r="N19" s="4" t="s">
        <v>71</v>
      </c>
      <c r="O19" s="4" t="s">
        <v>69</v>
      </c>
      <c r="P19" s="4" t="s">
        <v>31</v>
      </c>
      <c r="Q19" s="4">
        <v>0</v>
      </c>
      <c r="R19" s="6">
        <v>44261</v>
      </c>
      <c r="S19" s="5">
        <v>44305</v>
      </c>
      <c r="T19" s="4" t="s">
        <v>32</v>
      </c>
      <c r="U19" s="4">
        <v>283</v>
      </c>
      <c r="V19" s="4">
        <v>0</v>
      </c>
      <c r="W19" s="4">
        <v>0</v>
      </c>
    </row>
    <row r="20" s="4" customFormat="1" spans="1:23">
      <c r="A20" s="4">
        <v>14528415712</v>
      </c>
      <c r="B20" s="4" t="s">
        <v>24</v>
      </c>
      <c r="C20" s="4" t="s">
        <v>25</v>
      </c>
      <c r="D20" s="4" t="s">
        <v>66</v>
      </c>
      <c r="E20" s="4" t="s">
        <v>67</v>
      </c>
      <c r="F20" s="5">
        <v>44289</v>
      </c>
      <c r="G20" s="5">
        <v>44290</v>
      </c>
      <c r="H20" s="4">
        <v>1</v>
      </c>
      <c r="I20" s="4">
        <v>1</v>
      </c>
      <c r="J20" s="4">
        <v>1</v>
      </c>
      <c r="K20" s="4" t="s">
        <v>28</v>
      </c>
      <c r="L20" s="4">
        <v>283</v>
      </c>
      <c r="M20" s="4">
        <v>283</v>
      </c>
      <c r="N20" s="4" t="s">
        <v>72</v>
      </c>
      <c r="O20" s="4" t="s">
        <v>69</v>
      </c>
      <c r="P20" s="4" t="s">
        <v>31</v>
      </c>
      <c r="Q20" s="4">
        <v>0</v>
      </c>
      <c r="R20" s="6">
        <v>44261</v>
      </c>
      <c r="S20" s="5">
        <v>44305</v>
      </c>
      <c r="T20" s="4" t="s">
        <v>32</v>
      </c>
      <c r="U20" s="4">
        <v>283</v>
      </c>
      <c r="V20" s="4">
        <v>0</v>
      </c>
      <c r="W20" s="4">
        <v>0</v>
      </c>
    </row>
    <row r="21" s="4" customFormat="1" spans="1:24">
      <c r="A21" s="4">
        <v>14688474411</v>
      </c>
      <c r="B21" s="4" t="s">
        <v>24</v>
      </c>
      <c r="C21" s="4" t="s">
        <v>25</v>
      </c>
      <c r="D21" s="4" t="s">
        <v>73</v>
      </c>
      <c r="E21" s="4" t="s">
        <v>74</v>
      </c>
      <c r="F21" s="5">
        <v>44289</v>
      </c>
      <c r="G21" s="5">
        <v>44290</v>
      </c>
      <c r="H21" s="4">
        <v>2</v>
      </c>
      <c r="I21" s="4">
        <v>1</v>
      </c>
      <c r="J21" s="4">
        <v>2</v>
      </c>
      <c r="K21" s="4" t="s">
        <v>28</v>
      </c>
      <c r="L21" s="4">
        <v>440</v>
      </c>
      <c r="M21" s="4">
        <v>440</v>
      </c>
      <c r="N21" s="4" t="s">
        <v>75</v>
      </c>
      <c r="O21" s="4" t="s">
        <v>69</v>
      </c>
      <c r="P21" s="4" t="s">
        <v>31</v>
      </c>
      <c r="Q21" s="4">
        <v>0</v>
      </c>
      <c r="R21" s="6">
        <v>44279</v>
      </c>
      <c r="S21" s="5">
        <v>44305</v>
      </c>
      <c r="T21" s="4" t="s">
        <v>32</v>
      </c>
      <c r="U21" s="4">
        <v>440</v>
      </c>
      <c r="V21" s="4">
        <v>0</v>
      </c>
      <c r="W21" s="4">
        <v>0</v>
      </c>
      <c r="X21" s="4">
        <v>2033002</v>
      </c>
    </row>
    <row r="22" s="4" customFormat="1" spans="1:24">
      <c r="A22" s="4">
        <v>14708730896</v>
      </c>
      <c r="B22" s="4" t="s">
        <v>24</v>
      </c>
      <c r="C22" s="4" t="s">
        <v>25</v>
      </c>
      <c r="D22" s="4" t="s">
        <v>76</v>
      </c>
      <c r="E22" s="4" t="s">
        <v>77</v>
      </c>
      <c r="F22" s="5">
        <v>44289</v>
      </c>
      <c r="G22" s="5">
        <v>44290</v>
      </c>
      <c r="H22" s="4">
        <v>1</v>
      </c>
      <c r="I22" s="4">
        <v>1</v>
      </c>
      <c r="J22" s="4">
        <v>1</v>
      </c>
      <c r="K22" s="4" t="s">
        <v>28</v>
      </c>
      <c r="L22" s="4">
        <v>534</v>
      </c>
      <c r="M22" s="4">
        <v>534</v>
      </c>
      <c r="N22" s="4" t="s">
        <v>78</v>
      </c>
      <c r="O22" s="4" t="s">
        <v>69</v>
      </c>
      <c r="P22" s="4" t="s">
        <v>31</v>
      </c>
      <c r="Q22" s="4">
        <v>0</v>
      </c>
      <c r="R22" s="6">
        <v>44282</v>
      </c>
      <c r="S22" s="5">
        <v>44305</v>
      </c>
      <c r="T22" s="4" t="s">
        <v>32</v>
      </c>
      <c r="U22" s="4">
        <v>534</v>
      </c>
      <c r="V22" s="4">
        <v>0</v>
      </c>
      <c r="W22" s="4">
        <v>0</v>
      </c>
      <c r="X22" s="4">
        <v>2036441</v>
      </c>
    </row>
    <row r="23" s="4" customFormat="1" spans="1:23">
      <c r="A23" s="4">
        <v>14716660104</v>
      </c>
      <c r="B23" s="4" t="s">
        <v>24</v>
      </c>
      <c r="C23" s="4" t="s">
        <v>25</v>
      </c>
      <c r="D23" s="4" t="s">
        <v>66</v>
      </c>
      <c r="E23" s="4" t="s">
        <v>79</v>
      </c>
      <c r="F23" s="5">
        <v>44289</v>
      </c>
      <c r="G23" s="5">
        <v>44290</v>
      </c>
      <c r="H23" s="4">
        <v>3</v>
      </c>
      <c r="I23" s="4">
        <v>1</v>
      </c>
      <c r="J23" s="4">
        <v>3</v>
      </c>
      <c r="K23" s="4" t="s">
        <v>28</v>
      </c>
      <c r="L23" s="4">
        <v>1071</v>
      </c>
      <c r="M23" s="4">
        <v>1071</v>
      </c>
      <c r="N23" s="4" t="s">
        <v>80</v>
      </c>
      <c r="O23" s="4" t="s">
        <v>69</v>
      </c>
      <c r="P23" s="4" t="s">
        <v>31</v>
      </c>
      <c r="Q23" s="4">
        <v>0</v>
      </c>
      <c r="R23" s="6">
        <v>44282</v>
      </c>
      <c r="S23" s="5">
        <v>44305</v>
      </c>
      <c r="T23" s="4" t="s">
        <v>32</v>
      </c>
      <c r="U23" s="4">
        <v>1071</v>
      </c>
      <c r="V23" s="4">
        <v>0</v>
      </c>
      <c r="W23" s="4">
        <v>0</v>
      </c>
    </row>
    <row r="24" s="4" customFormat="1" spans="1:23">
      <c r="A24" s="4">
        <v>14716667810</v>
      </c>
      <c r="B24" s="4" t="s">
        <v>24</v>
      </c>
      <c r="C24" s="4" t="s">
        <v>25</v>
      </c>
      <c r="D24" s="4" t="s">
        <v>66</v>
      </c>
      <c r="E24" s="4" t="s">
        <v>81</v>
      </c>
      <c r="F24" s="5">
        <v>44289</v>
      </c>
      <c r="G24" s="5">
        <v>44290</v>
      </c>
      <c r="H24" s="4">
        <v>1</v>
      </c>
      <c r="I24" s="4">
        <v>1</v>
      </c>
      <c r="J24" s="4">
        <v>1</v>
      </c>
      <c r="K24" s="4" t="s">
        <v>28</v>
      </c>
      <c r="L24" s="4">
        <v>357</v>
      </c>
      <c r="M24" s="4">
        <v>357</v>
      </c>
      <c r="N24" s="4" t="s">
        <v>82</v>
      </c>
      <c r="O24" s="4" t="s">
        <v>69</v>
      </c>
      <c r="P24" s="4" t="s">
        <v>31</v>
      </c>
      <c r="Q24" s="4">
        <v>0</v>
      </c>
      <c r="R24" s="6">
        <v>44282</v>
      </c>
      <c r="S24" s="5">
        <v>44305</v>
      </c>
      <c r="T24" s="4" t="s">
        <v>32</v>
      </c>
      <c r="U24" s="4">
        <v>357</v>
      </c>
      <c r="V24" s="4">
        <v>0</v>
      </c>
      <c r="W24" s="4">
        <v>0</v>
      </c>
    </row>
    <row r="25" s="4" customFormat="1" spans="1:23">
      <c r="A25" s="4">
        <v>14734322216</v>
      </c>
      <c r="B25" s="4" t="s">
        <v>24</v>
      </c>
      <c r="C25" s="4" t="s">
        <v>25</v>
      </c>
      <c r="D25" s="4" t="s">
        <v>83</v>
      </c>
      <c r="E25" s="4" t="s">
        <v>84</v>
      </c>
      <c r="F25" s="5">
        <v>44289</v>
      </c>
      <c r="G25" s="5">
        <v>44290</v>
      </c>
      <c r="H25" s="4">
        <v>1</v>
      </c>
      <c r="I25" s="4">
        <v>1</v>
      </c>
      <c r="J25" s="4">
        <v>1</v>
      </c>
      <c r="K25" s="4" t="s">
        <v>28</v>
      </c>
      <c r="L25" s="4">
        <v>430</v>
      </c>
      <c r="M25" s="4">
        <v>430</v>
      </c>
      <c r="N25" s="4" t="s">
        <v>85</v>
      </c>
      <c r="O25" s="4" t="s">
        <v>69</v>
      </c>
      <c r="P25" s="4" t="s">
        <v>31</v>
      </c>
      <c r="Q25" s="4">
        <v>0</v>
      </c>
      <c r="R25" s="6">
        <v>44284</v>
      </c>
      <c r="S25" s="5">
        <v>44305</v>
      </c>
      <c r="T25" s="4" t="s">
        <v>32</v>
      </c>
      <c r="U25" s="4">
        <v>430</v>
      </c>
      <c r="V25" s="4">
        <v>0</v>
      </c>
      <c r="W25" s="4">
        <v>452</v>
      </c>
    </row>
    <row r="26" s="4" customFormat="1" spans="1:23">
      <c r="A26" s="4">
        <v>14738240953</v>
      </c>
      <c r="B26" s="4" t="s">
        <v>24</v>
      </c>
      <c r="C26" s="4" t="s">
        <v>25</v>
      </c>
      <c r="D26" s="4" t="s">
        <v>66</v>
      </c>
      <c r="E26" s="4" t="s">
        <v>67</v>
      </c>
      <c r="F26" s="5">
        <v>44289</v>
      </c>
      <c r="G26" s="5">
        <v>44290</v>
      </c>
      <c r="H26" s="4">
        <v>1</v>
      </c>
      <c r="I26" s="4">
        <v>1</v>
      </c>
      <c r="J26" s="4">
        <v>1</v>
      </c>
      <c r="K26" s="4" t="s">
        <v>28</v>
      </c>
      <c r="L26" s="4">
        <v>237.3</v>
      </c>
      <c r="M26" s="4">
        <v>237.3</v>
      </c>
      <c r="N26" s="4" t="s">
        <v>86</v>
      </c>
      <c r="O26" s="4" t="s">
        <v>69</v>
      </c>
      <c r="P26" s="4" t="s">
        <v>31</v>
      </c>
      <c r="Q26" s="4">
        <v>0</v>
      </c>
      <c r="R26" s="6">
        <v>44285</v>
      </c>
      <c r="S26" s="5">
        <v>44305</v>
      </c>
      <c r="T26" s="4" t="s">
        <v>32</v>
      </c>
      <c r="U26" s="4">
        <v>237.3</v>
      </c>
      <c r="V26" s="4">
        <v>0</v>
      </c>
      <c r="W26" s="4">
        <v>0</v>
      </c>
    </row>
    <row r="27" s="4" customFormat="1" spans="1:23">
      <c r="A27" s="4">
        <v>14749712136</v>
      </c>
      <c r="B27" s="4" t="s">
        <v>24</v>
      </c>
      <c r="C27" s="4" t="s">
        <v>25</v>
      </c>
      <c r="D27" s="4" t="s">
        <v>87</v>
      </c>
      <c r="E27" s="4" t="s">
        <v>88</v>
      </c>
      <c r="F27" s="5">
        <v>44289</v>
      </c>
      <c r="G27" s="5">
        <v>44290</v>
      </c>
      <c r="H27" s="4">
        <v>1</v>
      </c>
      <c r="I27" s="4">
        <v>1</v>
      </c>
      <c r="J27" s="4">
        <v>1</v>
      </c>
      <c r="K27" s="4" t="s">
        <v>28</v>
      </c>
      <c r="L27" s="4">
        <v>500</v>
      </c>
      <c r="M27" s="4">
        <v>500</v>
      </c>
      <c r="N27" s="4" t="s">
        <v>89</v>
      </c>
      <c r="O27" s="4" t="s">
        <v>69</v>
      </c>
      <c r="P27" s="4" t="s">
        <v>31</v>
      </c>
      <c r="Q27" s="4">
        <v>0</v>
      </c>
      <c r="R27" s="6">
        <v>44286</v>
      </c>
      <c r="S27" s="5">
        <v>44305</v>
      </c>
      <c r="T27" s="4" t="s">
        <v>32</v>
      </c>
      <c r="U27" s="4">
        <v>500</v>
      </c>
      <c r="V27" s="4">
        <v>0</v>
      </c>
      <c r="W27" s="4">
        <v>0</v>
      </c>
    </row>
    <row r="28" s="4" customFormat="1" spans="1:24">
      <c r="A28" s="4">
        <v>14750155634</v>
      </c>
      <c r="B28" s="4" t="s">
        <v>24</v>
      </c>
      <c r="C28" s="4" t="s">
        <v>25</v>
      </c>
      <c r="D28" s="4" t="s">
        <v>87</v>
      </c>
      <c r="E28" s="4" t="s">
        <v>88</v>
      </c>
      <c r="F28" s="5">
        <v>44289</v>
      </c>
      <c r="G28" s="5">
        <v>44290</v>
      </c>
      <c r="H28" s="4">
        <v>1</v>
      </c>
      <c r="I28" s="4">
        <v>1</v>
      </c>
      <c r="J28" s="4">
        <v>1</v>
      </c>
      <c r="K28" s="4" t="s">
        <v>28</v>
      </c>
      <c r="L28" s="4">
        <v>500</v>
      </c>
      <c r="M28" s="4">
        <v>500</v>
      </c>
      <c r="N28" s="4" t="s">
        <v>90</v>
      </c>
      <c r="O28" s="4" t="s">
        <v>69</v>
      </c>
      <c r="P28" s="4" t="s">
        <v>31</v>
      </c>
      <c r="Q28" s="4">
        <v>0</v>
      </c>
      <c r="R28" s="6">
        <v>44286</v>
      </c>
      <c r="S28" s="5">
        <v>44305</v>
      </c>
      <c r="T28" s="4" t="s">
        <v>32</v>
      </c>
      <c r="U28" s="4">
        <v>500</v>
      </c>
      <c r="V28" s="4">
        <v>0</v>
      </c>
      <c r="W28" s="4">
        <v>0</v>
      </c>
      <c r="X28" s="4">
        <v>2042103</v>
      </c>
    </row>
    <row r="29" s="4" customFormat="1" spans="1:24">
      <c r="A29" s="4">
        <v>14750167695</v>
      </c>
      <c r="B29" s="4" t="s">
        <v>24</v>
      </c>
      <c r="C29" s="4" t="s">
        <v>25</v>
      </c>
      <c r="D29" s="4" t="s">
        <v>87</v>
      </c>
      <c r="E29" s="4" t="s">
        <v>88</v>
      </c>
      <c r="F29" s="5">
        <v>44289</v>
      </c>
      <c r="G29" s="5">
        <v>44290</v>
      </c>
      <c r="H29" s="4">
        <v>1</v>
      </c>
      <c r="I29" s="4">
        <v>1</v>
      </c>
      <c r="J29" s="4">
        <v>1</v>
      </c>
      <c r="K29" s="4" t="s">
        <v>28</v>
      </c>
      <c r="L29" s="4">
        <v>500</v>
      </c>
      <c r="M29" s="4">
        <v>500</v>
      </c>
      <c r="N29" s="4" t="s">
        <v>91</v>
      </c>
      <c r="O29" s="4" t="s">
        <v>69</v>
      </c>
      <c r="P29" s="4" t="s">
        <v>31</v>
      </c>
      <c r="Q29" s="4">
        <v>0</v>
      </c>
      <c r="R29" s="6">
        <v>44286</v>
      </c>
      <c r="S29" s="5">
        <v>44305</v>
      </c>
      <c r="T29" s="4" t="s">
        <v>32</v>
      </c>
      <c r="U29" s="4">
        <v>500</v>
      </c>
      <c r="V29" s="4">
        <v>0</v>
      </c>
      <c r="W29" s="4">
        <v>0</v>
      </c>
      <c r="X29" s="4">
        <v>2042108</v>
      </c>
    </row>
    <row r="30" s="4" customFormat="1" spans="1:24">
      <c r="A30" s="4">
        <v>14750184421</v>
      </c>
      <c r="B30" s="4" t="s">
        <v>24</v>
      </c>
      <c r="C30" s="4" t="s">
        <v>25</v>
      </c>
      <c r="D30" s="4" t="s">
        <v>87</v>
      </c>
      <c r="E30" s="4" t="s">
        <v>88</v>
      </c>
      <c r="F30" s="5">
        <v>44289</v>
      </c>
      <c r="G30" s="5">
        <v>44290</v>
      </c>
      <c r="H30" s="4">
        <v>1</v>
      </c>
      <c r="I30" s="4">
        <v>1</v>
      </c>
      <c r="J30" s="4">
        <v>1</v>
      </c>
      <c r="K30" s="4" t="s">
        <v>28</v>
      </c>
      <c r="L30" s="4">
        <v>500</v>
      </c>
      <c r="M30" s="4">
        <v>500</v>
      </c>
      <c r="N30" s="4" t="s">
        <v>92</v>
      </c>
      <c r="O30" s="4" t="s">
        <v>69</v>
      </c>
      <c r="P30" s="4" t="s">
        <v>31</v>
      </c>
      <c r="Q30" s="4">
        <v>0</v>
      </c>
      <c r="R30" s="6">
        <v>44286</v>
      </c>
      <c r="S30" s="5">
        <v>44305</v>
      </c>
      <c r="T30" s="4" t="s">
        <v>32</v>
      </c>
      <c r="U30" s="4">
        <v>500</v>
      </c>
      <c r="V30" s="4">
        <v>0</v>
      </c>
      <c r="W30" s="4">
        <v>0</v>
      </c>
      <c r="X30" s="4">
        <v>2042112</v>
      </c>
    </row>
    <row r="31" s="4" customFormat="1" spans="1:24">
      <c r="A31" s="4">
        <v>14758877966</v>
      </c>
      <c r="B31" s="4" t="s">
        <v>24</v>
      </c>
      <c r="C31" s="4" t="s">
        <v>25</v>
      </c>
      <c r="D31" s="4" t="s">
        <v>87</v>
      </c>
      <c r="E31" s="4" t="s">
        <v>93</v>
      </c>
      <c r="F31" s="5">
        <v>44289</v>
      </c>
      <c r="G31" s="5">
        <v>44290</v>
      </c>
      <c r="H31" s="4">
        <v>1</v>
      </c>
      <c r="I31" s="4">
        <v>1</v>
      </c>
      <c r="J31" s="4">
        <v>1</v>
      </c>
      <c r="K31" s="4" t="s">
        <v>28</v>
      </c>
      <c r="L31" s="4">
        <v>490</v>
      </c>
      <c r="M31" s="4">
        <v>490</v>
      </c>
      <c r="N31" s="4" t="s">
        <v>94</v>
      </c>
      <c r="O31" s="4" t="s">
        <v>69</v>
      </c>
      <c r="P31" s="4" t="s">
        <v>31</v>
      </c>
      <c r="Q31" s="4">
        <v>0</v>
      </c>
      <c r="R31" s="6">
        <v>44286</v>
      </c>
      <c r="S31" s="5">
        <v>44305</v>
      </c>
      <c r="T31" s="4" t="s">
        <v>32</v>
      </c>
      <c r="U31" s="4">
        <v>490</v>
      </c>
      <c r="V31" s="4">
        <v>0</v>
      </c>
      <c r="W31" s="4">
        <v>0</v>
      </c>
      <c r="X31" s="4">
        <v>2042917</v>
      </c>
    </row>
    <row r="32" s="4" customFormat="1" spans="1:24">
      <c r="A32" s="4">
        <v>14761346957</v>
      </c>
      <c r="B32" s="4" t="s">
        <v>24</v>
      </c>
      <c r="C32" s="4" t="s">
        <v>25</v>
      </c>
      <c r="D32" s="4" t="s">
        <v>95</v>
      </c>
      <c r="E32" s="4" t="s">
        <v>96</v>
      </c>
      <c r="F32" s="5">
        <v>44289</v>
      </c>
      <c r="G32" s="5">
        <v>44290</v>
      </c>
      <c r="H32" s="4">
        <v>1</v>
      </c>
      <c r="I32" s="4">
        <v>1</v>
      </c>
      <c r="J32" s="4">
        <v>1</v>
      </c>
      <c r="K32" s="4" t="s">
        <v>28</v>
      </c>
      <c r="L32" s="4">
        <v>492</v>
      </c>
      <c r="M32" s="4">
        <v>492</v>
      </c>
      <c r="N32" s="4" t="s">
        <v>97</v>
      </c>
      <c r="O32" s="4" t="s">
        <v>69</v>
      </c>
      <c r="P32" s="4" t="s">
        <v>31</v>
      </c>
      <c r="Q32" s="4">
        <v>0</v>
      </c>
      <c r="R32" s="6">
        <v>44287</v>
      </c>
      <c r="S32" s="5">
        <v>44305</v>
      </c>
      <c r="T32" s="4" t="s">
        <v>32</v>
      </c>
      <c r="U32" s="4">
        <v>492</v>
      </c>
      <c r="V32" s="4">
        <v>0</v>
      </c>
      <c r="W32" s="4">
        <v>0</v>
      </c>
      <c r="X32" s="4">
        <v>2043479</v>
      </c>
    </row>
    <row r="33" s="4" customFormat="1" spans="1:24">
      <c r="A33" s="4">
        <v>14761346957</v>
      </c>
      <c r="B33" s="4" t="s">
        <v>24</v>
      </c>
      <c r="C33" s="4" t="s">
        <v>43</v>
      </c>
      <c r="D33" s="4" t="s">
        <v>95</v>
      </c>
      <c r="E33" s="4" t="s">
        <v>96</v>
      </c>
      <c r="F33" s="5">
        <v>44289</v>
      </c>
      <c r="G33" s="5">
        <v>44290</v>
      </c>
      <c r="H33" s="4">
        <v>1</v>
      </c>
      <c r="I33" s="4">
        <v>1</v>
      </c>
      <c r="J33" s="4">
        <v>1</v>
      </c>
      <c r="K33" s="4" t="s">
        <v>28</v>
      </c>
      <c r="L33" s="4">
        <v>-492</v>
      </c>
      <c r="M33" s="4">
        <v>-492</v>
      </c>
      <c r="N33" s="4" t="s">
        <v>97</v>
      </c>
      <c r="O33" s="4" t="s">
        <v>69</v>
      </c>
      <c r="P33" s="4" t="s">
        <v>31</v>
      </c>
      <c r="Q33" s="4">
        <v>0</v>
      </c>
      <c r="R33" s="6">
        <v>44287</v>
      </c>
      <c r="S33" s="5">
        <v>44305</v>
      </c>
      <c r="T33" s="4" t="s">
        <v>32</v>
      </c>
      <c r="U33" s="4">
        <v>-492</v>
      </c>
      <c r="V33" s="4">
        <v>0</v>
      </c>
      <c r="W33" s="4">
        <v>0</v>
      </c>
      <c r="X33" s="4">
        <v>2043479</v>
      </c>
    </row>
    <row r="34" s="4" customFormat="1" spans="1:23">
      <c r="A34" s="4">
        <v>14766451450</v>
      </c>
      <c r="B34" s="4" t="s">
        <v>24</v>
      </c>
      <c r="C34" s="4" t="s">
        <v>25</v>
      </c>
      <c r="D34" s="4" t="s">
        <v>66</v>
      </c>
      <c r="E34" s="4" t="s">
        <v>98</v>
      </c>
      <c r="F34" s="5">
        <v>44289</v>
      </c>
      <c r="G34" s="5">
        <v>44290</v>
      </c>
      <c r="H34" s="4">
        <v>1</v>
      </c>
      <c r="I34" s="4">
        <v>1</v>
      </c>
      <c r="J34" s="4">
        <v>1</v>
      </c>
      <c r="K34" s="4" t="s">
        <v>28</v>
      </c>
      <c r="L34" s="4">
        <v>292.6</v>
      </c>
      <c r="M34" s="4">
        <v>292.6</v>
      </c>
      <c r="N34" s="4" t="s">
        <v>99</v>
      </c>
      <c r="O34" s="4" t="s">
        <v>69</v>
      </c>
      <c r="P34" s="4" t="s">
        <v>31</v>
      </c>
      <c r="Q34" s="4">
        <v>0</v>
      </c>
      <c r="R34" s="6">
        <v>44287</v>
      </c>
      <c r="S34" s="5">
        <v>44305</v>
      </c>
      <c r="T34" s="4" t="s">
        <v>32</v>
      </c>
      <c r="U34" s="4">
        <v>292.6</v>
      </c>
      <c r="V34" s="4">
        <v>0</v>
      </c>
      <c r="W34" s="4">
        <v>0</v>
      </c>
    </row>
    <row r="35" s="4" customFormat="1" spans="1:23">
      <c r="A35" s="4">
        <v>14767272780</v>
      </c>
      <c r="B35" s="4" t="s">
        <v>24</v>
      </c>
      <c r="C35" s="4" t="s">
        <v>25</v>
      </c>
      <c r="D35" s="4" t="s">
        <v>66</v>
      </c>
      <c r="E35" s="4" t="s">
        <v>100</v>
      </c>
      <c r="F35" s="5">
        <v>44289</v>
      </c>
      <c r="G35" s="5">
        <v>44290</v>
      </c>
      <c r="H35" s="4">
        <v>1</v>
      </c>
      <c r="I35" s="4">
        <v>1</v>
      </c>
      <c r="J35" s="4">
        <v>1</v>
      </c>
      <c r="K35" s="4" t="s">
        <v>28</v>
      </c>
      <c r="L35" s="4">
        <v>254.7</v>
      </c>
      <c r="M35" s="4">
        <v>254.7</v>
      </c>
      <c r="N35" s="4" t="s">
        <v>101</v>
      </c>
      <c r="O35" s="4" t="s">
        <v>69</v>
      </c>
      <c r="P35" s="4" t="s">
        <v>31</v>
      </c>
      <c r="Q35" s="4">
        <v>0</v>
      </c>
      <c r="R35" s="6">
        <v>44287</v>
      </c>
      <c r="S35" s="5">
        <v>44305</v>
      </c>
      <c r="T35" s="4" t="s">
        <v>32</v>
      </c>
      <c r="U35" s="4">
        <v>254.7</v>
      </c>
      <c r="V35" s="4">
        <v>0</v>
      </c>
      <c r="W35" s="4">
        <v>0</v>
      </c>
    </row>
    <row r="36" s="4" customFormat="1" spans="1:23">
      <c r="A36" s="4">
        <v>14771773939</v>
      </c>
      <c r="B36" s="4" t="s">
        <v>24</v>
      </c>
      <c r="C36" s="4" t="s">
        <v>25</v>
      </c>
      <c r="D36" s="4" t="s">
        <v>102</v>
      </c>
      <c r="E36" s="4" t="s">
        <v>103</v>
      </c>
      <c r="F36" s="5">
        <v>44289</v>
      </c>
      <c r="G36" s="5">
        <v>44290</v>
      </c>
      <c r="H36" s="4">
        <v>1</v>
      </c>
      <c r="I36" s="4">
        <v>1</v>
      </c>
      <c r="J36" s="4">
        <v>1</v>
      </c>
      <c r="K36" s="4" t="s">
        <v>28</v>
      </c>
      <c r="L36" s="4">
        <v>450</v>
      </c>
      <c r="M36" s="4">
        <v>450</v>
      </c>
      <c r="N36" s="4" t="s">
        <v>104</v>
      </c>
      <c r="O36" s="4" t="s">
        <v>69</v>
      </c>
      <c r="P36" s="4" t="s">
        <v>31</v>
      </c>
      <c r="Q36" s="4">
        <v>0</v>
      </c>
      <c r="R36" s="6">
        <v>44287</v>
      </c>
      <c r="S36" s="5">
        <v>44305</v>
      </c>
      <c r="T36" s="4" t="s">
        <v>32</v>
      </c>
      <c r="U36" s="4">
        <v>450</v>
      </c>
      <c r="V36" s="4">
        <v>0</v>
      </c>
      <c r="W36" s="4">
        <v>0</v>
      </c>
    </row>
    <row r="37" s="4" customFormat="1" spans="1:24">
      <c r="A37" s="4">
        <v>14774066847</v>
      </c>
      <c r="B37" s="4" t="s">
        <v>24</v>
      </c>
      <c r="C37" s="4" t="s">
        <v>25</v>
      </c>
      <c r="D37" s="4" t="s">
        <v>44</v>
      </c>
      <c r="E37" s="4" t="s">
        <v>45</v>
      </c>
      <c r="F37" s="5">
        <v>44289</v>
      </c>
      <c r="G37" s="5">
        <v>44290</v>
      </c>
      <c r="H37" s="4">
        <v>1</v>
      </c>
      <c r="I37" s="4">
        <v>1</v>
      </c>
      <c r="J37" s="4">
        <v>1</v>
      </c>
      <c r="K37" s="4" t="s">
        <v>28</v>
      </c>
      <c r="L37" s="4">
        <v>260</v>
      </c>
      <c r="M37" s="4">
        <v>260</v>
      </c>
      <c r="N37" s="4" t="s">
        <v>105</v>
      </c>
      <c r="O37" s="4" t="s">
        <v>69</v>
      </c>
      <c r="P37" s="4" t="s">
        <v>31</v>
      </c>
      <c r="Q37" s="4">
        <v>0</v>
      </c>
      <c r="R37" s="6">
        <v>44288</v>
      </c>
      <c r="S37" s="5">
        <v>44305</v>
      </c>
      <c r="T37" s="4" t="s">
        <v>32</v>
      </c>
      <c r="U37" s="4">
        <v>260</v>
      </c>
      <c r="V37" s="4">
        <v>0</v>
      </c>
      <c r="W37" s="4">
        <v>0</v>
      </c>
      <c r="X37" s="4">
        <v>2044778</v>
      </c>
    </row>
    <row r="38" s="4" customFormat="1" spans="1:24">
      <c r="A38" s="4">
        <v>14774127935</v>
      </c>
      <c r="B38" s="4" t="s">
        <v>24</v>
      </c>
      <c r="C38" s="4" t="s">
        <v>25</v>
      </c>
      <c r="D38" s="4" t="s">
        <v>44</v>
      </c>
      <c r="E38" s="4" t="s">
        <v>47</v>
      </c>
      <c r="F38" s="5">
        <v>44288</v>
      </c>
      <c r="G38" s="5">
        <v>44290</v>
      </c>
      <c r="H38" s="4">
        <v>1</v>
      </c>
      <c r="I38" s="4">
        <v>2</v>
      </c>
      <c r="J38" s="4">
        <v>2</v>
      </c>
      <c r="K38" s="4" t="s">
        <v>28</v>
      </c>
      <c r="L38" s="4">
        <v>520</v>
      </c>
      <c r="M38" s="4">
        <v>520</v>
      </c>
      <c r="N38" s="4" t="s">
        <v>106</v>
      </c>
      <c r="O38" s="4" t="s">
        <v>69</v>
      </c>
      <c r="P38" s="4" t="s">
        <v>31</v>
      </c>
      <c r="Q38" s="4">
        <v>0</v>
      </c>
      <c r="R38" s="6">
        <v>44288</v>
      </c>
      <c r="S38" s="5">
        <v>44305</v>
      </c>
      <c r="T38" s="4" t="s">
        <v>32</v>
      </c>
      <c r="U38" s="4">
        <v>520</v>
      </c>
      <c r="V38" s="4">
        <v>0</v>
      </c>
      <c r="W38" s="4">
        <v>0</v>
      </c>
      <c r="X38" s="4">
        <v>2044792</v>
      </c>
    </row>
    <row r="39" s="4" customFormat="1" spans="1:24">
      <c r="A39" s="4">
        <v>14779100769</v>
      </c>
      <c r="B39" s="4" t="s">
        <v>24</v>
      </c>
      <c r="C39" s="4" t="s">
        <v>25</v>
      </c>
      <c r="D39" s="4" t="s">
        <v>107</v>
      </c>
      <c r="E39" s="4" t="s">
        <v>108</v>
      </c>
      <c r="F39" s="5">
        <v>44289</v>
      </c>
      <c r="G39" s="5">
        <v>44290</v>
      </c>
      <c r="H39" s="4">
        <v>1</v>
      </c>
      <c r="I39" s="4">
        <v>1</v>
      </c>
      <c r="J39" s="4">
        <v>1</v>
      </c>
      <c r="K39" s="4" t="s">
        <v>28</v>
      </c>
      <c r="L39" s="4">
        <v>248</v>
      </c>
      <c r="M39" s="4">
        <v>248</v>
      </c>
      <c r="N39" s="4" t="s">
        <v>109</v>
      </c>
      <c r="O39" s="4" t="s">
        <v>69</v>
      </c>
      <c r="P39" s="4" t="s">
        <v>31</v>
      </c>
      <c r="Q39" s="4">
        <v>0</v>
      </c>
      <c r="R39" s="6">
        <v>44288</v>
      </c>
      <c r="S39" s="5">
        <v>44305</v>
      </c>
      <c r="T39" s="4" t="s">
        <v>32</v>
      </c>
      <c r="U39" s="4">
        <v>248</v>
      </c>
      <c r="V39" s="4">
        <v>0</v>
      </c>
      <c r="W39" s="4">
        <v>0</v>
      </c>
      <c r="X39" s="4">
        <v>2044989</v>
      </c>
    </row>
    <row r="40" s="4" customFormat="1" spans="1:24">
      <c r="A40" s="4">
        <v>14788120052</v>
      </c>
      <c r="B40" s="4" t="s">
        <v>24</v>
      </c>
      <c r="C40" s="4" t="s">
        <v>25</v>
      </c>
      <c r="D40" s="4" t="s">
        <v>36</v>
      </c>
      <c r="E40" s="4" t="s">
        <v>55</v>
      </c>
      <c r="F40" s="5">
        <v>44289</v>
      </c>
      <c r="G40" s="5">
        <v>44290</v>
      </c>
      <c r="H40" s="4">
        <v>1</v>
      </c>
      <c r="I40" s="4">
        <v>1</v>
      </c>
      <c r="J40" s="4">
        <v>1</v>
      </c>
      <c r="K40" s="4" t="s">
        <v>28</v>
      </c>
      <c r="L40" s="4">
        <v>575</v>
      </c>
      <c r="M40" s="4">
        <v>575</v>
      </c>
      <c r="N40" s="4" t="s">
        <v>110</v>
      </c>
      <c r="O40" s="4" t="s">
        <v>69</v>
      </c>
      <c r="P40" s="4" t="s">
        <v>31</v>
      </c>
      <c r="Q40" s="4">
        <v>0</v>
      </c>
      <c r="R40" s="6">
        <v>44289</v>
      </c>
      <c r="S40" s="5">
        <v>44305</v>
      </c>
      <c r="T40" s="4" t="s">
        <v>32</v>
      </c>
      <c r="U40" s="4">
        <v>575</v>
      </c>
      <c r="V40" s="4">
        <v>0</v>
      </c>
      <c r="W40" s="4">
        <v>0</v>
      </c>
      <c r="X40" s="4">
        <v>2046099</v>
      </c>
    </row>
    <row r="41" s="4" customFormat="1" spans="1:24">
      <c r="A41" s="4">
        <v>14788525422</v>
      </c>
      <c r="B41" s="4" t="s">
        <v>24</v>
      </c>
      <c r="C41" s="4" t="s">
        <v>25</v>
      </c>
      <c r="D41" s="4" t="s">
        <v>44</v>
      </c>
      <c r="E41" s="4" t="s">
        <v>47</v>
      </c>
      <c r="F41" s="5">
        <v>44289</v>
      </c>
      <c r="G41" s="5">
        <v>44290</v>
      </c>
      <c r="H41" s="4">
        <v>1</v>
      </c>
      <c r="I41" s="4">
        <v>1</v>
      </c>
      <c r="J41" s="4">
        <v>1</v>
      </c>
      <c r="K41" s="4" t="s">
        <v>28</v>
      </c>
      <c r="L41" s="4">
        <v>291</v>
      </c>
      <c r="M41" s="4">
        <v>291</v>
      </c>
      <c r="N41" s="4" t="s">
        <v>111</v>
      </c>
      <c r="O41" s="4" t="s">
        <v>69</v>
      </c>
      <c r="P41" s="4" t="s">
        <v>31</v>
      </c>
      <c r="Q41" s="4">
        <v>0</v>
      </c>
      <c r="R41" s="6">
        <v>44289</v>
      </c>
      <c r="S41" s="5">
        <v>44305</v>
      </c>
      <c r="T41" s="4" t="s">
        <v>32</v>
      </c>
      <c r="U41" s="4">
        <v>291</v>
      </c>
      <c r="V41" s="4">
        <v>0</v>
      </c>
      <c r="W41" s="4">
        <v>0</v>
      </c>
      <c r="X41" s="4">
        <v>2046185</v>
      </c>
    </row>
    <row r="42" s="4" customFormat="1" spans="1:24">
      <c r="A42" s="4">
        <v>14788691519</v>
      </c>
      <c r="B42" s="4" t="s">
        <v>24</v>
      </c>
      <c r="C42" s="4" t="s">
        <v>25</v>
      </c>
      <c r="D42" s="4" t="s">
        <v>44</v>
      </c>
      <c r="E42" s="4" t="s">
        <v>45</v>
      </c>
      <c r="F42" s="5">
        <v>44289</v>
      </c>
      <c r="G42" s="5">
        <v>44290</v>
      </c>
      <c r="H42" s="4">
        <v>1</v>
      </c>
      <c r="I42" s="4">
        <v>1</v>
      </c>
      <c r="J42" s="4">
        <v>1</v>
      </c>
      <c r="K42" s="4" t="s">
        <v>28</v>
      </c>
      <c r="L42" s="4">
        <v>291</v>
      </c>
      <c r="M42" s="4">
        <v>291</v>
      </c>
      <c r="N42" s="4" t="s">
        <v>112</v>
      </c>
      <c r="O42" s="4" t="s">
        <v>69</v>
      </c>
      <c r="P42" s="4" t="s">
        <v>31</v>
      </c>
      <c r="Q42" s="4">
        <v>0</v>
      </c>
      <c r="R42" s="6">
        <v>44289</v>
      </c>
      <c r="S42" s="5">
        <v>44305</v>
      </c>
      <c r="T42" s="4" t="s">
        <v>32</v>
      </c>
      <c r="U42" s="4">
        <v>291</v>
      </c>
      <c r="V42" s="4">
        <v>0</v>
      </c>
      <c r="W42" s="4">
        <v>0</v>
      </c>
      <c r="X42" s="4">
        <v>2046257</v>
      </c>
    </row>
    <row r="43" s="4" customFormat="1" spans="1:24">
      <c r="A43" s="4">
        <v>14788918664</v>
      </c>
      <c r="B43" s="4" t="s">
        <v>24</v>
      </c>
      <c r="C43" s="4" t="s">
        <v>25</v>
      </c>
      <c r="D43" s="4" t="s">
        <v>44</v>
      </c>
      <c r="E43" s="4" t="s">
        <v>47</v>
      </c>
      <c r="F43" s="5">
        <v>44289</v>
      </c>
      <c r="G43" s="5">
        <v>44290</v>
      </c>
      <c r="H43" s="4">
        <v>1</v>
      </c>
      <c r="I43" s="4">
        <v>1</v>
      </c>
      <c r="J43" s="4">
        <v>1</v>
      </c>
      <c r="K43" s="4" t="s">
        <v>28</v>
      </c>
      <c r="L43" s="4">
        <v>291</v>
      </c>
      <c r="M43" s="4">
        <v>291</v>
      </c>
      <c r="N43" s="4" t="s">
        <v>113</v>
      </c>
      <c r="O43" s="4" t="s">
        <v>69</v>
      </c>
      <c r="P43" s="4" t="s">
        <v>31</v>
      </c>
      <c r="Q43" s="4">
        <v>0</v>
      </c>
      <c r="R43" s="6">
        <v>44289</v>
      </c>
      <c r="S43" s="5">
        <v>44305</v>
      </c>
      <c r="T43" s="4" t="s">
        <v>32</v>
      </c>
      <c r="U43" s="4">
        <v>291</v>
      </c>
      <c r="V43" s="4">
        <v>0</v>
      </c>
      <c r="W43" s="4">
        <v>0</v>
      </c>
      <c r="X43" s="4">
        <v>2046341</v>
      </c>
    </row>
    <row r="44" s="4" customFormat="1" spans="1:24">
      <c r="A44" s="4">
        <v>14788980185</v>
      </c>
      <c r="B44" s="4" t="s">
        <v>24</v>
      </c>
      <c r="C44" s="4" t="s">
        <v>25</v>
      </c>
      <c r="D44" s="4" t="s">
        <v>36</v>
      </c>
      <c r="E44" s="4" t="s">
        <v>39</v>
      </c>
      <c r="F44" s="5">
        <v>44289</v>
      </c>
      <c r="G44" s="5">
        <v>44290</v>
      </c>
      <c r="H44" s="4">
        <v>1</v>
      </c>
      <c r="I44" s="4">
        <v>1</v>
      </c>
      <c r="J44" s="4">
        <v>1</v>
      </c>
      <c r="K44" s="4" t="s">
        <v>28</v>
      </c>
      <c r="L44" s="4">
        <v>450</v>
      </c>
      <c r="M44" s="4">
        <v>450</v>
      </c>
      <c r="N44" s="4" t="s">
        <v>40</v>
      </c>
      <c r="O44" s="4" t="s">
        <v>69</v>
      </c>
      <c r="P44" s="4" t="s">
        <v>31</v>
      </c>
      <c r="Q44" s="4">
        <v>0</v>
      </c>
      <c r="R44" s="6">
        <v>44289</v>
      </c>
      <c r="S44" s="5">
        <v>44305</v>
      </c>
      <c r="T44" s="4" t="s">
        <v>32</v>
      </c>
      <c r="U44" s="4">
        <v>450</v>
      </c>
      <c r="V44" s="4">
        <v>0</v>
      </c>
      <c r="W44" s="4">
        <v>0</v>
      </c>
      <c r="X44" s="4">
        <v>2046356</v>
      </c>
    </row>
    <row r="45" s="4" customFormat="1" spans="1:24">
      <c r="A45" s="4">
        <v>14789004669</v>
      </c>
      <c r="B45" s="4" t="s">
        <v>24</v>
      </c>
      <c r="C45" s="4" t="s">
        <v>25</v>
      </c>
      <c r="D45" s="4" t="s">
        <v>36</v>
      </c>
      <c r="E45" s="4" t="s">
        <v>55</v>
      </c>
      <c r="F45" s="5">
        <v>44289</v>
      </c>
      <c r="G45" s="5">
        <v>44290</v>
      </c>
      <c r="H45" s="4">
        <v>1</v>
      </c>
      <c r="I45" s="4">
        <v>1</v>
      </c>
      <c r="J45" s="4">
        <v>1</v>
      </c>
      <c r="K45" s="4" t="s">
        <v>28</v>
      </c>
      <c r="L45" s="4">
        <v>575</v>
      </c>
      <c r="M45" s="4">
        <v>575</v>
      </c>
      <c r="N45" s="4" t="s">
        <v>114</v>
      </c>
      <c r="O45" s="4" t="s">
        <v>69</v>
      </c>
      <c r="P45" s="4" t="s">
        <v>31</v>
      </c>
      <c r="Q45" s="4">
        <v>0</v>
      </c>
      <c r="R45" s="6">
        <v>44289</v>
      </c>
      <c r="S45" s="5">
        <v>44305</v>
      </c>
      <c r="T45" s="4" t="s">
        <v>32</v>
      </c>
      <c r="U45" s="4">
        <v>575</v>
      </c>
      <c r="V45" s="4">
        <v>0</v>
      </c>
      <c r="W45" s="4">
        <v>598</v>
      </c>
      <c r="X45" s="4">
        <v>2046367</v>
      </c>
    </row>
    <row r="46" s="4" customFormat="1" spans="1:24">
      <c r="A46" s="4">
        <v>14788284411</v>
      </c>
      <c r="B46" s="4" t="s">
        <v>24</v>
      </c>
      <c r="C46" s="4" t="s">
        <v>25</v>
      </c>
      <c r="D46" s="4" t="s">
        <v>44</v>
      </c>
      <c r="E46" s="4" t="s">
        <v>47</v>
      </c>
      <c r="F46" s="5">
        <v>44289</v>
      </c>
      <c r="G46" s="5">
        <v>44290</v>
      </c>
      <c r="H46" s="4">
        <v>1</v>
      </c>
      <c r="I46" s="4">
        <v>1</v>
      </c>
      <c r="J46" s="4">
        <v>1</v>
      </c>
      <c r="K46" s="4" t="s">
        <v>28</v>
      </c>
      <c r="L46" s="4">
        <v>291</v>
      </c>
      <c r="M46" s="4">
        <v>291</v>
      </c>
      <c r="N46" s="4" t="s">
        <v>115</v>
      </c>
      <c r="O46" s="4" t="s">
        <v>69</v>
      </c>
      <c r="P46" s="4" t="s">
        <v>31</v>
      </c>
      <c r="Q46" s="4">
        <v>0</v>
      </c>
      <c r="R46" s="6">
        <v>44289</v>
      </c>
      <c r="S46" s="5">
        <v>44305</v>
      </c>
      <c r="T46" s="4" t="s">
        <v>32</v>
      </c>
      <c r="U46" s="4">
        <v>291</v>
      </c>
      <c r="V46" s="4">
        <v>0</v>
      </c>
      <c r="W46" s="4">
        <v>0</v>
      </c>
      <c r="X46" s="4">
        <v>2046118</v>
      </c>
    </row>
    <row r="47" s="4" customFormat="1" spans="1:24">
      <c r="A47" s="4">
        <v>14789208964</v>
      </c>
      <c r="B47" s="4" t="s">
        <v>24</v>
      </c>
      <c r="C47" s="4" t="s">
        <v>25</v>
      </c>
      <c r="D47" s="4" t="s">
        <v>36</v>
      </c>
      <c r="E47" s="4" t="s">
        <v>37</v>
      </c>
      <c r="F47" s="5">
        <v>44289</v>
      </c>
      <c r="G47" s="5">
        <v>44290</v>
      </c>
      <c r="H47" s="4">
        <v>1</v>
      </c>
      <c r="I47" s="4">
        <v>1</v>
      </c>
      <c r="J47" s="4">
        <v>1</v>
      </c>
      <c r="K47" s="4" t="s">
        <v>28</v>
      </c>
      <c r="L47" s="4">
        <v>490</v>
      </c>
      <c r="M47" s="4">
        <v>490</v>
      </c>
      <c r="N47" s="4" t="s">
        <v>38</v>
      </c>
      <c r="O47" s="4" t="s">
        <v>69</v>
      </c>
      <c r="P47" s="4" t="s">
        <v>31</v>
      </c>
      <c r="Q47" s="4">
        <v>0</v>
      </c>
      <c r="R47" s="6">
        <v>44289</v>
      </c>
      <c r="S47" s="5">
        <v>44305</v>
      </c>
      <c r="T47" s="4" t="s">
        <v>32</v>
      </c>
      <c r="U47" s="4">
        <v>490</v>
      </c>
      <c r="V47" s="4">
        <v>0</v>
      </c>
      <c r="W47" s="4">
        <v>0</v>
      </c>
      <c r="X47" s="4">
        <v>2046457</v>
      </c>
    </row>
    <row r="48" s="4" customFormat="1" spans="1:24">
      <c r="A48" s="4">
        <v>14789595023</v>
      </c>
      <c r="B48" s="4" t="s">
        <v>24</v>
      </c>
      <c r="C48" s="4" t="s">
        <v>25</v>
      </c>
      <c r="D48" s="4" t="s">
        <v>36</v>
      </c>
      <c r="E48" s="4" t="s">
        <v>39</v>
      </c>
      <c r="F48" s="5">
        <v>44289</v>
      </c>
      <c r="G48" s="5">
        <v>44290</v>
      </c>
      <c r="H48" s="4">
        <v>1</v>
      </c>
      <c r="I48" s="4">
        <v>1</v>
      </c>
      <c r="J48" s="4">
        <v>1</v>
      </c>
      <c r="K48" s="4" t="s">
        <v>28</v>
      </c>
      <c r="L48" s="4">
        <v>450</v>
      </c>
      <c r="M48" s="4">
        <v>450</v>
      </c>
      <c r="N48" s="4" t="s">
        <v>116</v>
      </c>
      <c r="O48" s="4" t="s">
        <v>69</v>
      </c>
      <c r="P48" s="4" t="s">
        <v>31</v>
      </c>
      <c r="Q48" s="4">
        <v>0</v>
      </c>
      <c r="R48" s="6">
        <v>44289</v>
      </c>
      <c r="S48" s="5">
        <v>44305</v>
      </c>
      <c r="T48" s="4" t="s">
        <v>32</v>
      </c>
      <c r="U48" s="4">
        <v>450</v>
      </c>
      <c r="V48" s="4">
        <v>0</v>
      </c>
      <c r="W48" s="4">
        <v>0</v>
      </c>
      <c r="X48" s="4">
        <v>2046624</v>
      </c>
    </row>
    <row r="49" s="4" customFormat="1" spans="1:23">
      <c r="A49" s="4">
        <v>14789898787</v>
      </c>
      <c r="B49" s="4" t="s">
        <v>24</v>
      </c>
      <c r="C49" s="4" t="s">
        <v>25</v>
      </c>
      <c r="D49" s="4" t="s">
        <v>66</v>
      </c>
      <c r="E49" s="4" t="s">
        <v>100</v>
      </c>
      <c r="F49" s="5">
        <v>44289</v>
      </c>
      <c r="G49" s="5">
        <v>44290</v>
      </c>
      <c r="H49" s="4">
        <v>1</v>
      </c>
      <c r="I49" s="4">
        <v>1</v>
      </c>
      <c r="J49" s="4">
        <v>1</v>
      </c>
      <c r="K49" s="4" t="s">
        <v>28</v>
      </c>
      <c r="L49" s="4">
        <v>268.85</v>
      </c>
      <c r="M49" s="4">
        <v>268.85</v>
      </c>
      <c r="N49" s="4" t="s">
        <v>117</v>
      </c>
      <c r="O49" s="4" t="s">
        <v>69</v>
      </c>
      <c r="P49" s="4" t="s">
        <v>31</v>
      </c>
      <c r="Q49" s="4">
        <v>0</v>
      </c>
      <c r="R49" s="6">
        <v>44289</v>
      </c>
      <c r="S49" s="5">
        <v>44305</v>
      </c>
      <c r="T49" s="4" t="s">
        <v>32</v>
      </c>
      <c r="U49" s="4">
        <v>268.85</v>
      </c>
      <c r="V49" s="4">
        <v>0</v>
      </c>
      <c r="W49" s="4">
        <v>0</v>
      </c>
    </row>
    <row r="50" s="4" customFormat="1" spans="1:23">
      <c r="A50" s="4">
        <v>14790081078</v>
      </c>
      <c r="B50" s="4" t="s">
        <v>24</v>
      </c>
      <c r="C50" s="4" t="s">
        <v>25</v>
      </c>
      <c r="D50" s="4" t="s">
        <v>66</v>
      </c>
      <c r="E50" s="4" t="s">
        <v>100</v>
      </c>
      <c r="F50" s="5">
        <v>44289</v>
      </c>
      <c r="G50" s="5">
        <v>44290</v>
      </c>
      <c r="H50" s="4">
        <v>1</v>
      </c>
      <c r="I50" s="4">
        <v>1</v>
      </c>
      <c r="J50" s="4">
        <v>1</v>
      </c>
      <c r="K50" s="4" t="s">
        <v>28</v>
      </c>
      <c r="L50" s="4">
        <v>268.85</v>
      </c>
      <c r="M50" s="4">
        <v>268.85</v>
      </c>
      <c r="N50" s="4" t="s">
        <v>118</v>
      </c>
      <c r="O50" s="4" t="s">
        <v>69</v>
      </c>
      <c r="P50" s="4" t="s">
        <v>31</v>
      </c>
      <c r="Q50" s="4">
        <v>0</v>
      </c>
      <c r="R50" s="6">
        <v>44289</v>
      </c>
      <c r="S50" s="5">
        <v>44305</v>
      </c>
      <c r="T50" s="4" t="s">
        <v>32</v>
      </c>
      <c r="U50" s="4">
        <v>268.85</v>
      </c>
      <c r="V50" s="4">
        <v>0</v>
      </c>
      <c r="W50" s="4">
        <v>0</v>
      </c>
    </row>
    <row r="51" s="4" customFormat="1" spans="1:23">
      <c r="A51" s="4">
        <v>14790434573</v>
      </c>
      <c r="B51" s="4" t="s">
        <v>24</v>
      </c>
      <c r="C51" s="4" t="s">
        <v>25</v>
      </c>
      <c r="D51" s="4" t="s">
        <v>49</v>
      </c>
      <c r="E51" s="4" t="s">
        <v>84</v>
      </c>
      <c r="F51" s="5">
        <v>44289</v>
      </c>
      <c r="G51" s="5">
        <v>44290</v>
      </c>
      <c r="H51" s="4">
        <v>2</v>
      </c>
      <c r="I51" s="4">
        <v>1</v>
      </c>
      <c r="J51" s="4">
        <v>2</v>
      </c>
      <c r="K51" s="4" t="s">
        <v>28</v>
      </c>
      <c r="L51" s="4">
        <v>746</v>
      </c>
      <c r="M51" s="4">
        <v>746</v>
      </c>
      <c r="N51" s="4" t="s">
        <v>119</v>
      </c>
      <c r="O51" s="4" t="s">
        <v>69</v>
      </c>
      <c r="P51" s="4" t="s">
        <v>31</v>
      </c>
      <c r="Q51" s="4">
        <v>0</v>
      </c>
      <c r="R51" s="6">
        <v>44289</v>
      </c>
      <c r="S51" s="5">
        <v>44305</v>
      </c>
      <c r="T51" s="4" t="s">
        <v>32</v>
      </c>
      <c r="U51" s="4">
        <v>746</v>
      </c>
      <c r="V51" s="4">
        <v>0</v>
      </c>
      <c r="W51" s="4">
        <v>0</v>
      </c>
    </row>
    <row r="52" s="4" customFormat="1" spans="1:23">
      <c r="A52" s="4">
        <v>14790462768</v>
      </c>
      <c r="B52" s="4" t="s">
        <v>24</v>
      </c>
      <c r="C52" s="4" t="s">
        <v>25</v>
      </c>
      <c r="D52" s="4" t="s">
        <v>49</v>
      </c>
      <c r="E52" s="4" t="s">
        <v>120</v>
      </c>
      <c r="F52" s="5">
        <v>44289</v>
      </c>
      <c r="G52" s="5">
        <v>44290</v>
      </c>
      <c r="H52" s="4">
        <v>1</v>
      </c>
      <c r="I52" s="4">
        <v>1</v>
      </c>
      <c r="J52" s="4">
        <v>1</v>
      </c>
      <c r="K52" s="4" t="s">
        <v>28</v>
      </c>
      <c r="L52" s="4">
        <v>415</v>
      </c>
      <c r="M52" s="4">
        <v>415</v>
      </c>
      <c r="N52" s="4" t="s">
        <v>121</v>
      </c>
      <c r="O52" s="4" t="s">
        <v>69</v>
      </c>
      <c r="P52" s="4" t="s">
        <v>31</v>
      </c>
      <c r="Q52" s="4">
        <v>0</v>
      </c>
      <c r="R52" s="6">
        <v>44289</v>
      </c>
      <c r="S52" s="5">
        <v>44305</v>
      </c>
      <c r="T52" s="4" t="s">
        <v>32</v>
      </c>
      <c r="U52" s="4">
        <v>415</v>
      </c>
      <c r="V52" s="4">
        <v>0</v>
      </c>
      <c r="W52" s="4">
        <v>0</v>
      </c>
    </row>
    <row r="53" s="4" customFormat="1" spans="1:24">
      <c r="A53" s="4">
        <v>14790664939</v>
      </c>
      <c r="B53" s="4" t="s">
        <v>24</v>
      </c>
      <c r="C53" s="4" t="s">
        <v>25</v>
      </c>
      <c r="D53" s="4" t="s">
        <v>36</v>
      </c>
      <c r="E53" s="4" t="s">
        <v>122</v>
      </c>
      <c r="F53" s="5">
        <v>44289</v>
      </c>
      <c r="G53" s="5">
        <v>44290</v>
      </c>
      <c r="H53" s="4">
        <v>1</v>
      </c>
      <c r="I53" s="4">
        <v>1</v>
      </c>
      <c r="J53" s="4">
        <v>1</v>
      </c>
      <c r="K53" s="4" t="s">
        <v>28</v>
      </c>
      <c r="L53" s="4">
        <v>575</v>
      </c>
      <c r="M53" s="4">
        <v>575</v>
      </c>
      <c r="N53" s="4" t="s">
        <v>123</v>
      </c>
      <c r="O53" s="4" t="s">
        <v>69</v>
      </c>
      <c r="P53" s="4" t="s">
        <v>31</v>
      </c>
      <c r="Q53" s="4">
        <v>0</v>
      </c>
      <c r="R53" s="6">
        <v>44289</v>
      </c>
      <c r="S53" s="5">
        <v>44305</v>
      </c>
      <c r="T53" s="4" t="s">
        <v>32</v>
      </c>
      <c r="U53" s="4">
        <v>575</v>
      </c>
      <c r="V53" s="4">
        <v>0</v>
      </c>
      <c r="W53" s="4">
        <v>0</v>
      </c>
      <c r="X53" s="4">
        <v>2047067</v>
      </c>
    </row>
    <row r="54" s="4" customFormat="1" spans="1:23">
      <c r="A54" s="4">
        <v>14796534069</v>
      </c>
      <c r="B54" s="4" t="s">
        <v>24</v>
      </c>
      <c r="C54" s="4" t="s">
        <v>25</v>
      </c>
      <c r="D54" s="4" t="s">
        <v>49</v>
      </c>
      <c r="E54" s="4" t="s">
        <v>124</v>
      </c>
      <c r="F54" s="5">
        <v>44289</v>
      </c>
      <c r="G54" s="5">
        <v>44290</v>
      </c>
      <c r="H54" s="4">
        <v>1</v>
      </c>
      <c r="I54" s="4">
        <v>1</v>
      </c>
      <c r="J54" s="4">
        <v>1</v>
      </c>
      <c r="K54" s="4" t="s">
        <v>28</v>
      </c>
      <c r="L54" s="4">
        <v>347</v>
      </c>
      <c r="M54" s="4">
        <v>347</v>
      </c>
      <c r="N54" s="4" t="s">
        <v>125</v>
      </c>
      <c r="O54" s="4" t="s">
        <v>69</v>
      </c>
      <c r="P54" s="4" t="s">
        <v>31</v>
      </c>
      <c r="Q54" s="4">
        <v>0</v>
      </c>
      <c r="R54" s="6">
        <v>44289</v>
      </c>
      <c r="S54" s="5">
        <v>44305</v>
      </c>
      <c r="T54" s="4" t="s">
        <v>32</v>
      </c>
      <c r="U54" s="4">
        <v>347</v>
      </c>
      <c r="V54" s="4">
        <v>0</v>
      </c>
      <c r="W54" s="4">
        <v>0</v>
      </c>
    </row>
    <row r="55" s="4" customFormat="1" spans="1:23">
      <c r="A55" s="4">
        <v>14798401571</v>
      </c>
      <c r="B55" s="4" t="s">
        <v>24</v>
      </c>
      <c r="C55" s="4" t="s">
        <v>25</v>
      </c>
      <c r="D55" s="4" t="s">
        <v>49</v>
      </c>
      <c r="E55" s="4" t="s">
        <v>120</v>
      </c>
      <c r="F55" s="5">
        <v>44289</v>
      </c>
      <c r="G55" s="5">
        <v>44290</v>
      </c>
      <c r="H55" s="4">
        <v>1</v>
      </c>
      <c r="I55" s="4">
        <v>1</v>
      </c>
      <c r="J55" s="4">
        <v>1</v>
      </c>
      <c r="K55" s="4" t="s">
        <v>28</v>
      </c>
      <c r="L55" s="4">
        <v>415</v>
      </c>
      <c r="M55" s="4">
        <v>415</v>
      </c>
      <c r="N55" s="4" t="s">
        <v>126</v>
      </c>
      <c r="O55" s="4" t="s">
        <v>69</v>
      </c>
      <c r="P55" s="4" t="s">
        <v>31</v>
      </c>
      <c r="Q55" s="4">
        <v>0</v>
      </c>
      <c r="R55" s="6">
        <v>44289</v>
      </c>
      <c r="S55" s="5">
        <v>44305</v>
      </c>
      <c r="T55" s="4" t="s">
        <v>32</v>
      </c>
      <c r="U55" s="4">
        <v>415</v>
      </c>
      <c r="V55" s="4">
        <v>0</v>
      </c>
      <c r="W5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"/>
  <sheetViews>
    <sheetView tabSelected="1" topLeftCell="A28" workbookViewId="0">
      <selection activeCell="B60" sqref="A60:B62"/>
    </sheetView>
  </sheetViews>
  <sheetFormatPr defaultColWidth="9" defaultRowHeight="13.5"/>
  <cols>
    <col min="1" max="1" width="12.5" style="4" customWidth="1"/>
    <col min="2" max="3" width="10.375" style="4"/>
    <col min="4" max="5" width="9" style="4"/>
    <col min="6" max="6" width="19" style="4" customWidth="1"/>
    <col min="7" max="7" width="9" style="4"/>
    <col min="8" max="8" width="21.875" style="4" customWidth="1"/>
    <col min="9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9">
      <c r="A2" s="4">
        <v>14679222020</v>
      </c>
      <c r="B2" s="5">
        <v>44287</v>
      </c>
      <c r="C2" s="5">
        <v>44289</v>
      </c>
      <c r="D2" s="4">
        <v>3049</v>
      </c>
      <c r="E2" s="4" t="str">
        <f>VLOOKUP(A2,HOP!A:L,12,0)</f>
        <v>3049.00</v>
      </c>
      <c r="F2" s="4" t="str">
        <f>VLOOKUP(A2,HOP!A:C,3,0)</f>
        <v>2031498</v>
      </c>
      <c r="G2" s="4">
        <f>D2-E2</f>
        <v>0</v>
      </c>
      <c r="H2" s="4" t="str">
        <f>$H$1&amp;F2</f>
        <v>，2031498</v>
      </c>
      <c r="I2" s="4" t="str">
        <f>VLOOKUP(A2,HOP!A:T,20,0)</f>
        <v>直采</v>
      </c>
    </row>
    <row r="3" s="4" customFormat="1" spans="1:9">
      <c r="A3" s="4">
        <v>14754591104</v>
      </c>
      <c r="B3" s="5">
        <v>44288</v>
      </c>
      <c r="C3" s="5">
        <v>44289</v>
      </c>
      <c r="D3" s="4">
        <v>200</v>
      </c>
      <c r="E3" s="4" t="str">
        <f>VLOOKUP(A3,HOP!A:L,12,0)</f>
        <v>200.00</v>
      </c>
      <c r="F3" s="4" t="str">
        <f>VLOOKUP(A3,HOP!A:C,3,0)</f>
        <v>2042581</v>
      </c>
      <c r="G3" s="4">
        <f>D3-E3</f>
        <v>0</v>
      </c>
      <c r="H3" s="4" t="str">
        <f>$H$1&amp;F3</f>
        <v>，2042581</v>
      </c>
      <c r="I3" s="4" t="str">
        <f>VLOOKUP(A3,HOP!A:T,20,0)</f>
        <v>直采</v>
      </c>
    </row>
    <row r="4" s="4" customFormat="1" spans="1:9">
      <c r="A4" s="4">
        <v>14758680664</v>
      </c>
      <c r="B4" s="5">
        <v>44288</v>
      </c>
      <c r="C4" s="5">
        <v>44289</v>
      </c>
      <c r="D4" s="4">
        <v>490</v>
      </c>
      <c r="E4" s="4" t="str">
        <f>VLOOKUP(A4,HOP!A:L,12,0)</f>
        <v>490.00</v>
      </c>
      <c r="F4" s="4" t="str">
        <f>VLOOKUP(A4,HOP!A:C,3,0)</f>
        <v>2042886</v>
      </c>
      <c r="G4" s="4">
        <f>D4-E4</f>
        <v>0</v>
      </c>
      <c r="H4" s="4" t="str">
        <f>$H$1&amp;F4</f>
        <v>，2042886</v>
      </c>
      <c r="I4" s="4" t="str">
        <f>VLOOKUP(A4,HOP!A:T,20,0)</f>
        <v>直采</v>
      </c>
    </row>
    <row r="5" s="4" customFormat="1" spans="1:9">
      <c r="A5" s="4">
        <v>14764665348</v>
      </c>
      <c r="B5" s="5">
        <v>44287</v>
      </c>
      <c r="C5" s="5">
        <v>44289</v>
      </c>
      <c r="D5" s="4">
        <v>900</v>
      </c>
      <c r="E5" s="4" t="str">
        <f>VLOOKUP(A5,HOP!A:L,12,0)</f>
        <v>900.00</v>
      </c>
      <c r="F5" s="4" t="str">
        <f>VLOOKUP(A5,HOP!A:C,3,0)</f>
        <v>2043623</v>
      </c>
      <c r="G5" s="4">
        <f>D5-E5</f>
        <v>0</v>
      </c>
      <c r="H5" s="4" t="str">
        <f>$H$1&amp;F5</f>
        <v>，2043623</v>
      </c>
      <c r="I5" s="4" t="str">
        <f>VLOOKUP(A5,HOP!A:T,20,0)</f>
        <v>直采</v>
      </c>
    </row>
    <row r="6" s="4" customFormat="1" hidden="1" spans="1:9">
      <c r="A6" s="4">
        <v>14771546758</v>
      </c>
      <c r="B6" s="5">
        <v>44288</v>
      </c>
      <c r="C6" s="5">
        <v>44289</v>
      </c>
      <c r="D6" s="4">
        <v>0</v>
      </c>
      <c r="E6" s="4" t="e">
        <f>VLOOKUP(A6,HOP!A:L,12,0)</f>
        <v>#N/A</v>
      </c>
      <c r="F6" s="4">
        <v>2044353</v>
      </c>
      <c r="G6" s="4" t="e">
        <f>D6-E6</f>
        <v>#N/A</v>
      </c>
      <c r="H6" s="4" t="str">
        <f>$H$1&amp;F6</f>
        <v>，2044353</v>
      </c>
      <c r="I6" s="4" t="e">
        <f>VLOOKUP(A6,HOP!A:T,20,0)</f>
        <v>#N/A</v>
      </c>
    </row>
    <row r="7" s="4" customFormat="1" spans="1:9">
      <c r="A7" s="4">
        <v>14773464549</v>
      </c>
      <c r="B7" s="5">
        <v>44288</v>
      </c>
      <c r="C7" s="5">
        <v>44289</v>
      </c>
      <c r="D7" s="4">
        <v>260</v>
      </c>
      <c r="E7" s="4" t="str">
        <f>VLOOKUP(A7,HOP!A:L,12,0)</f>
        <v>260.00</v>
      </c>
      <c r="F7" s="4" t="str">
        <f>VLOOKUP(A7,HOP!A:C,3,0)</f>
        <v>2044626</v>
      </c>
      <c r="G7" s="4">
        <f t="shared" ref="G7:G33" si="0">D7-E7</f>
        <v>0</v>
      </c>
      <c r="H7" s="4" t="str">
        <f t="shared" ref="H7:H33" si="1">$H$1&amp;F7</f>
        <v>，2044626</v>
      </c>
      <c r="I7" s="4" t="str">
        <f>VLOOKUP(A7,HOP!A:T,20,0)</f>
        <v>直采</v>
      </c>
    </row>
    <row r="8" s="4" customFormat="1" spans="1:9">
      <c r="A8" s="4">
        <v>14773700591</v>
      </c>
      <c r="B8" s="5">
        <v>44288</v>
      </c>
      <c r="C8" s="5">
        <v>44289</v>
      </c>
      <c r="D8" s="4">
        <v>260</v>
      </c>
      <c r="E8" s="4" t="str">
        <f>VLOOKUP(A8,HOP!A:L,12,0)</f>
        <v>260.00</v>
      </c>
      <c r="F8" s="4" t="str">
        <f>VLOOKUP(A8,HOP!A:C,3,0)</f>
        <v>2044683</v>
      </c>
      <c r="G8" s="4">
        <f t="shared" si="0"/>
        <v>0</v>
      </c>
      <c r="H8" s="4" t="str">
        <f t="shared" si="1"/>
        <v>，2044683</v>
      </c>
      <c r="I8" s="4" t="str">
        <f>VLOOKUP(A8,HOP!A:T,20,0)</f>
        <v>直采</v>
      </c>
    </row>
    <row r="9" s="4" customFormat="1" spans="1:10">
      <c r="A9" s="4">
        <v>14773936529</v>
      </c>
      <c r="B9" s="5">
        <v>44288</v>
      </c>
      <c r="C9" s="5">
        <v>44289</v>
      </c>
      <c r="D9" s="4">
        <v>525</v>
      </c>
      <c r="E9" s="4">
        <v>525</v>
      </c>
      <c r="F9" s="7" t="s">
        <v>128</v>
      </c>
      <c r="G9" s="4">
        <f t="shared" si="0"/>
        <v>0</v>
      </c>
      <c r="H9" s="4" t="str">
        <f t="shared" si="1"/>
        <v>，202104021239480001</v>
      </c>
      <c r="I9" s="4" t="e">
        <f>VLOOKUP(A9,HOP!A:T,20,0)</f>
        <v>#N/A</v>
      </c>
      <c r="J9" s="4">
        <v>4.2</v>
      </c>
    </row>
    <row r="10" s="4" customFormat="1" spans="1:9">
      <c r="A10" s="4">
        <v>14773944002</v>
      </c>
      <c r="B10" s="5">
        <v>44288</v>
      </c>
      <c r="C10" s="5">
        <v>44289</v>
      </c>
      <c r="D10" s="4">
        <v>196</v>
      </c>
      <c r="E10" s="4" t="str">
        <f>VLOOKUP(A10,HOP!A:L,12,0)</f>
        <v>196.00</v>
      </c>
      <c r="F10" s="4" t="str">
        <f>VLOOKUP(A10,HOP!A:C,3,0)</f>
        <v>2044748</v>
      </c>
      <c r="G10" s="4">
        <f t="shared" si="0"/>
        <v>0</v>
      </c>
      <c r="H10" s="4" t="str">
        <f t="shared" si="1"/>
        <v>，2044748</v>
      </c>
      <c r="I10" s="4" t="str">
        <f>VLOOKUP(A10,HOP!A:T,20,0)</f>
        <v>直采</v>
      </c>
    </row>
    <row r="11" s="4" customFormat="1" spans="1:9">
      <c r="A11" s="4">
        <v>14779939938</v>
      </c>
      <c r="B11" s="5">
        <v>44288</v>
      </c>
      <c r="C11" s="5">
        <v>44289</v>
      </c>
      <c r="D11" s="4">
        <v>575</v>
      </c>
      <c r="E11" s="4" t="str">
        <f>VLOOKUP(A11,HOP!A:L,12,0)</f>
        <v>575.00</v>
      </c>
      <c r="F11" s="4" t="str">
        <f>VLOOKUP(A11,HOP!A:C,3,0)</f>
        <v>2045136</v>
      </c>
      <c r="G11" s="4">
        <f t="shared" si="0"/>
        <v>0</v>
      </c>
      <c r="H11" s="4" t="str">
        <f t="shared" si="1"/>
        <v>，2045136</v>
      </c>
      <c r="I11" s="4" t="str">
        <f>VLOOKUP(A11,HOP!A:T,20,0)</f>
        <v>直采</v>
      </c>
    </row>
    <row r="12" s="4" customFormat="1" spans="1:9">
      <c r="A12" s="4">
        <v>14781653854</v>
      </c>
      <c r="B12" s="5">
        <v>44288</v>
      </c>
      <c r="C12" s="5">
        <v>44289</v>
      </c>
      <c r="D12" s="4">
        <v>196</v>
      </c>
      <c r="E12" s="4" t="str">
        <f>VLOOKUP(A12,HOP!A:L,12,0)</f>
        <v>196.00</v>
      </c>
      <c r="F12" s="4" t="str">
        <f>VLOOKUP(A12,HOP!A:C,3,0)</f>
        <v>2045637</v>
      </c>
      <c r="G12" s="4">
        <f t="shared" si="0"/>
        <v>0</v>
      </c>
      <c r="H12" s="4" t="str">
        <f t="shared" si="1"/>
        <v>，2045637</v>
      </c>
      <c r="I12" s="4" t="str">
        <f>VLOOKUP(A12,HOP!A:T,20,0)</f>
        <v>直采</v>
      </c>
    </row>
    <row r="13" s="4" customFormat="1" spans="1:9">
      <c r="A13" s="4">
        <v>14781695542</v>
      </c>
      <c r="B13" s="5">
        <v>44288</v>
      </c>
      <c r="C13" s="5">
        <v>44289</v>
      </c>
      <c r="D13" s="4">
        <v>450</v>
      </c>
      <c r="E13" s="4" t="str">
        <f>VLOOKUP(A13,HOP!A:L,12,0)</f>
        <v>450.00</v>
      </c>
      <c r="F13" s="4" t="str">
        <f>VLOOKUP(A13,HOP!A:C,3,0)</f>
        <v>2045658</v>
      </c>
      <c r="G13" s="4">
        <f t="shared" si="0"/>
        <v>0</v>
      </c>
      <c r="H13" s="4" t="str">
        <f t="shared" si="1"/>
        <v>，2045658</v>
      </c>
      <c r="I13" s="4" t="str">
        <f>VLOOKUP(A13,HOP!A:T,20,0)</f>
        <v>直采</v>
      </c>
    </row>
    <row r="14" s="4" customFormat="1" spans="1:9">
      <c r="A14" s="4">
        <v>14781795166</v>
      </c>
      <c r="B14" s="5">
        <v>44288</v>
      </c>
      <c r="C14" s="5">
        <v>44289</v>
      </c>
      <c r="D14" s="4">
        <v>196</v>
      </c>
      <c r="E14" s="4" t="str">
        <f>VLOOKUP(A14,HOP!A:L,12,0)</f>
        <v>196.00</v>
      </c>
      <c r="F14" s="4" t="str">
        <f>VLOOKUP(A14,HOP!A:C,3,0)</f>
        <v>2045696</v>
      </c>
      <c r="G14" s="4">
        <f t="shared" si="0"/>
        <v>0</v>
      </c>
      <c r="H14" s="4" t="str">
        <f t="shared" si="1"/>
        <v>，2045696</v>
      </c>
      <c r="I14" s="4" t="str">
        <f>VLOOKUP(A14,HOP!A:T,20,0)</f>
        <v>直采</v>
      </c>
    </row>
    <row r="15" s="4" customFormat="1" spans="1:9">
      <c r="A15" s="4" t="s">
        <v>60</v>
      </c>
      <c r="B15" s="5">
        <v>44302</v>
      </c>
      <c r="C15" s="5">
        <v>44303</v>
      </c>
      <c r="D15" s="4">
        <v>4110</v>
      </c>
      <c r="E15" s="4">
        <v>4110</v>
      </c>
      <c r="F15" s="4">
        <v>2064897</v>
      </c>
      <c r="G15" s="4">
        <f t="shared" si="0"/>
        <v>0</v>
      </c>
      <c r="H15" s="4" t="str">
        <f t="shared" si="1"/>
        <v>，2064897</v>
      </c>
      <c r="I15" s="4" t="s">
        <v>129</v>
      </c>
    </row>
    <row r="16" s="4" customFormat="1" spans="1:9">
      <c r="A16" s="4">
        <v>14528379511</v>
      </c>
      <c r="B16" s="5">
        <v>44289</v>
      </c>
      <c r="C16" s="5">
        <v>44290</v>
      </c>
      <c r="D16" s="4">
        <v>283</v>
      </c>
      <c r="E16" s="4" t="str">
        <f>VLOOKUP(A16,HOP!A:L,12,0)</f>
        <v>283.00</v>
      </c>
      <c r="F16" s="4" t="str">
        <f>VLOOKUP(A16,HOP!A:C,3,0)</f>
        <v>2004730</v>
      </c>
      <c r="G16" s="4">
        <f t="shared" si="0"/>
        <v>0</v>
      </c>
      <c r="H16" s="4" t="str">
        <f t="shared" si="1"/>
        <v>，2004730</v>
      </c>
      <c r="I16" s="4" t="str">
        <f>VLOOKUP(A16,HOP!A:T,20,0)</f>
        <v>直采</v>
      </c>
    </row>
    <row r="17" s="4" customFormat="1" spans="1:9">
      <c r="A17" s="4">
        <v>14528415210</v>
      </c>
      <c r="B17" s="5">
        <v>44289</v>
      </c>
      <c r="C17" s="5">
        <v>44290</v>
      </c>
      <c r="D17" s="4">
        <v>283</v>
      </c>
      <c r="E17" s="4" t="str">
        <f>VLOOKUP(A17,HOP!A:L,12,0)</f>
        <v>283.00</v>
      </c>
      <c r="F17" s="4" t="str">
        <f>VLOOKUP(A17,HOP!A:C,3,0)</f>
        <v>2004734</v>
      </c>
      <c r="G17" s="4">
        <f t="shared" si="0"/>
        <v>0</v>
      </c>
      <c r="H17" s="4" t="str">
        <f t="shared" si="1"/>
        <v>，2004734</v>
      </c>
      <c r="I17" s="4" t="str">
        <f>VLOOKUP(A17,HOP!A:T,20,0)</f>
        <v>直采</v>
      </c>
    </row>
    <row r="18" s="4" customFormat="1" spans="1:9">
      <c r="A18" s="4">
        <v>14528415458</v>
      </c>
      <c r="B18" s="5">
        <v>44289</v>
      </c>
      <c r="C18" s="5">
        <v>44290</v>
      </c>
      <c r="D18" s="4">
        <v>283</v>
      </c>
      <c r="E18" s="4" t="str">
        <f>VLOOKUP(A18,HOP!A:L,12,0)</f>
        <v>283.00</v>
      </c>
      <c r="F18" s="4" t="str">
        <f>VLOOKUP(A18,HOP!A:C,3,0)</f>
        <v>2004736</v>
      </c>
      <c r="G18" s="4">
        <f t="shared" si="0"/>
        <v>0</v>
      </c>
      <c r="H18" s="4" t="str">
        <f t="shared" si="1"/>
        <v>，2004736</v>
      </c>
      <c r="I18" s="4" t="str">
        <f>VLOOKUP(A18,HOP!A:T,20,0)</f>
        <v>直采</v>
      </c>
    </row>
    <row r="19" s="4" customFormat="1" spans="1:9">
      <c r="A19" s="4">
        <v>14528415712</v>
      </c>
      <c r="B19" s="5">
        <v>44289</v>
      </c>
      <c r="C19" s="5">
        <v>44290</v>
      </c>
      <c r="D19" s="4">
        <v>283</v>
      </c>
      <c r="E19" s="4" t="str">
        <f>VLOOKUP(A19,HOP!A:L,12,0)</f>
        <v>283.00</v>
      </c>
      <c r="F19" s="4" t="str">
        <f>VLOOKUP(A19,HOP!A:C,3,0)</f>
        <v>2004740</v>
      </c>
      <c r="G19" s="4">
        <f t="shared" si="0"/>
        <v>0</v>
      </c>
      <c r="H19" s="4" t="str">
        <f t="shared" si="1"/>
        <v>，2004740</v>
      </c>
      <c r="I19" s="4" t="str">
        <f>VLOOKUP(A19,HOP!A:T,20,0)</f>
        <v>直采</v>
      </c>
    </row>
    <row r="20" s="4" customFormat="1" spans="1:9">
      <c r="A20" s="4">
        <v>14688474411</v>
      </c>
      <c r="B20" s="5">
        <v>44289</v>
      </c>
      <c r="C20" s="5">
        <v>44290</v>
      </c>
      <c r="D20" s="4">
        <v>440</v>
      </c>
      <c r="E20" s="4" t="str">
        <f>VLOOKUP(A20,HOP!A:L,12,0)</f>
        <v>440.00</v>
      </c>
      <c r="F20" s="4" t="str">
        <f>VLOOKUP(A20,HOP!A:C,3,0)</f>
        <v>2033002</v>
      </c>
      <c r="G20" s="4">
        <f t="shared" si="0"/>
        <v>0</v>
      </c>
      <c r="H20" s="4" t="str">
        <f t="shared" si="1"/>
        <v>，2033002</v>
      </c>
      <c r="I20" s="4" t="str">
        <f>VLOOKUP(A20,HOP!A:T,20,0)</f>
        <v>直采</v>
      </c>
    </row>
    <row r="21" s="4" customFormat="1" spans="1:9">
      <c r="A21" s="4">
        <v>14708730896</v>
      </c>
      <c r="B21" s="5">
        <v>44289</v>
      </c>
      <c r="C21" s="5">
        <v>44290</v>
      </c>
      <c r="D21" s="4">
        <v>534</v>
      </c>
      <c r="E21" s="4" t="str">
        <f>VLOOKUP(A21,HOP!A:L,12,0)</f>
        <v>534.00</v>
      </c>
      <c r="F21" s="4" t="str">
        <f>VLOOKUP(A21,HOP!A:C,3,0)</f>
        <v>2036441</v>
      </c>
      <c r="G21" s="4">
        <f t="shared" si="0"/>
        <v>0</v>
      </c>
      <c r="H21" s="4" t="str">
        <f t="shared" si="1"/>
        <v>，2036441</v>
      </c>
      <c r="I21" s="4" t="str">
        <f>VLOOKUP(A21,HOP!A:T,20,0)</f>
        <v>直采</v>
      </c>
    </row>
    <row r="22" s="4" customFormat="1" spans="1:9">
      <c r="A22" s="4">
        <v>14716660104</v>
      </c>
      <c r="B22" s="5">
        <v>44289</v>
      </c>
      <c r="C22" s="5">
        <v>44290</v>
      </c>
      <c r="D22" s="4">
        <v>1071</v>
      </c>
      <c r="E22" s="4" t="str">
        <f>VLOOKUP(A22,HOP!A:L,12,0)</f>
        <v>1071.00</v>
      </c>
      <c r="F22" s="4" t="str">
        <f>VLOOKUP(A22,HOP!A:C,3,0)</f>
        <v>2037378</v>
      </c>
      <c r="G22" s="4">
        <f t="shared" si="0"/>
        <v>0</v>
      </c>
      <c r="H22" s="4" t="str">
        <f t="shared" si="1"/>
        <v>，2037378</v>
      </c>
      <c r="I22" s="4" t="str">
        <f>VLOOKUP(A22,HOP!A:T,20,0)</f>
        <v>直采</v>
      </c>
    </row>
    <row r="23" s="4" customFormat="1" spans="1:9">
      <c r="A23" s="4">
        <v>14716667810</v>
      </c>
      <c r="B23" s="5">
        <v>44289</v>
      </c>
      <c r="C23" s="5">
        <v>44290</v>
      </c>
      <c r="D23" s="4">
        <v>357</v>
      </c>
      <c r="E23" s="4" t="str">
        <f>VLOOKUP(A23,HOP!A:L,12,0)</f>
        <v>357.00</v>
      </c>
      <c r="F23" s="4" t="str">
        <f>VLOOKUP(A23,HOP!A:C,3,0)</f>
        <v>2037372</v>
      </c>
      <c r="G23" s="4">
        <f t="shared" si="0"/>
        <v>0</v>
      </c>
      <c r="H23" s="4" t="str">
        <f t="shared" si="1"/>
        <v>，2037372</v>
      </c>
      <c r="I23" s="4" t="str">
        <f>VLOOKUP(A23,HOP!A:T,20,0)</f>
        <v>直采</v>
      </c>
    </row>
    <row r="24" s="4" customFormat="1" spans="1:10">
      <c r="A24" s="4">
        <v>14734322216</v>
      </c>
      <c r="B24" s="5">
        <v>44289</v>
      </c>
      <c r="C24" s="5">
        <v>44290</v>
      </c>
      <c r="D24" s="4">
        <v>430</v>
      </c>
      <c r="E24" s="4">
        <v>430</v>
      </c>
      <c r="F24" s="7" t="s">
        <v>130</v>
      </c>
      <c r="G24" s="4">
        <f t="shared" si="0"/>
        <v>0</v>
      </c>
      <c r="H24" s="4" t="str">
        <f t="shared" si="1"/>
        <v>，202103292057560020</v>
      </c>
      <c r="I24" s="4" t="e">
        <f>VLOOKUP(A24,HOP!A:T,20,0)</f>
        <v>#N/A</v>
      </c>
      <c r="J24" s="4">
        <v>3.29</v>
      </c>
    </row>
    <row r="25" s="4" customFormat="1" spans="1:9">
      <c r="A25" s="4">
        <v>14738240953</v>
      </c>
      <c r="B25" s="5">
        <v>44289</v>
      </c>
      <c r="C25" s="5">
        <v>44290</v>
      </c>
      <c r="D25" s="4">
        <v>237.3</v>
      </c>
      <c r="E25" s="4" t="str">
        <f>VLOOKUP(A25,HOP!A:L,12,0)</f>
        <v>237.30</v>
      </c>
      <c r="F25" s="4" t="str">
        <f>VLOOKUP(A25,HOP!A:C,3,0)</f>
        <v>2040571</v>
      </c>
      <c r="G25" s="4">
        <f t="shared" si="0"/>
        <v>0</v>
      </c>
      <c r="H25" s="4" t="str">
        <f t="shared" si="1"/>
        <v>，2040571</v>
      </c>
      <c r="I25" s="4" t="str">
        <f>VLOOKUP(A25,HOP!A:T,20,0)</f>
        <v>直采</v>
      </c>
    </row>
    <row r="26" s="4" customFormat="1" spans="1:9">
      <c r="A26" s="4">
        <v>14749712136</v>
      </c>
      <c r="B26" s="5">
        <v>44289</v>
      </c>
      <c r="C26" s="5">
        <v>44290</v>
      </c>
      <c r="D26" s="4">
        <v>500</v>
      </c>
      <c r="E26" s="4" t="str">
        <f>VLOOKUP(A26,HOP!A:L,12,0)</f>
        <v>500.00</v>
      </c>
      <c r="F26" s="4" t="str">
        <f>VLOOKUP(A26,HOP!A:C,3,0)</f>
        <v>2042001</v>
      </c>
      <c r="G26" s="4">
        <f t="shared" si="0"/>
        <v>0</v>
      </c>
      <c r="H26" s="4" t="str">
        <f t="shared" si="1"/>
        <v>，2042001</v>
      </c>
      <c r="I26" s="4" t="str">
        <f>VLOOKUP(A26,HOP!A:T,20,0)</f>
        <v>直采</v>
      </c>
    </row>
    <row r="27" s="4" customFormat="1" spans="1:9">
      <c r="A27" s="4">
        <v>14750155634</v>
      </c>
      <c r="B27" s="5">
        <v>44289</v>
      </c>
      <c r="C27" s="5">
        <v>44290</v>
      </c>
      <c r="D27" s="4">
        <v>500</v>
      </c>
      <c r="E27" s="4" t="str">
        <f>VLOOKUP(A27,HOP!A:L,12,0)</f>
        <v>500.00</v>
      </c>
      <c r="F27" s="4" t="str">
        <f>VLOOKUP(A27,HOP!A:C,3,0)</f>
        <v>2042103</v>
      </c>
      <c r="G27" s="4">
        <f t="shared" si="0"/>
        <v>0</v>
      </c>
      <c r="H27" s="4" t="str">
        <f t="shared" si="1"/>
        <v>，2042103</v>
      </c>
      <c r="I27" s="4" t="str">
        <f>VLOOKUP(A27,HOP!A:T,20,0)</f>
        <v>直采</v>
      </c>
    </row>
    <row r="28" s="4" customFormat="1" spans="1:9">
      <c r="A28" s="4">
        <v>14750167695</v>
      </c>
      <c r="B28" s="5">
        <v>44289</v>
      </c>
      <c r="C28" s="5">
        <v>44290</v>
      </c>
      <c r="D28" s="4">
        <v>500</v>
      </c>
      <c r="E28" s="4" t="str">
        <f>VLOOKUP(A28,HOP!A:L,12,0)</f>
        <v>500.00</v>
      </c>
      <c r="F28" s="4" t="str">
        <f>VLOOKUP(A28,HOP!A:C,3,0)</f>
        <v>2042108</v>
      </c>
      <c r="G28" s="4">
        <f t="shared" si="0"/>
        <v>0</v>
      </c>
      <c r="H28" s="4" t="str">
        <f t="shared" si="1"/>
        <v>，2042108</v>
      </c>
      <c r="I28" s="4" t="str">
        <f>VLOOKUP(A28,HOP!A:T,20,0)</f>
        <v>直采</v>
      </c>
    </row>
    <row r="29" s="4" customFormat="1" spans="1:9">
      <c r="A29" s="4">
        <v>14750184421</v>
      </c>
      <c r="B29" s="5">
        <v>44289</v>
      </c>
      <c r="C29" s="5">
        <v>44290</v>
      </c>
      <c r="D29" s="4">
        <v>500</v>
      </c>
      <c r="E29" s="4" t="str">
        <f>VLOOKUP(A29,HOP!A:L,12,0)</f>
        <v>500.00</v>
      </c>
      <c r="F29" s="4" t="str">
        <f>VLOOKUP(A29,HOP!A:C,3,0)</f>
        <v>2042112</v>
      </c>
      <c r="G29" s="4">
        <f t="shared" si="0"/>
        <v>0</v>
      </c>
      <c r="H29" s="4" t="str">
        <f t="shared" si="1"/>
        <v>，2042112</v>
      </c>
      <c r="I29" s="4" t="str">
        <f>VLOOKUP(A29,HOP!A:T,20,0)</f>
        <v>直采</v>
      </c>
    </row>
    <row r="30" s="4" customFormat="1" spans="1:9">
      <c r="A30" s="4">
        <v>14758877966</v>
      </c>
      <c r="B30" s="5">
        <v>44289</v>
      </c>
      <c r="C30" s="5">
        <v>44290</v>
      </c>
      <c r="D30" s="4">
        <v>490</v>
      </c>
      <c r="E30" s="4" t="str">
        <f>VLOOKUP(A30,HOP!A:L,12,0)</f>
        <v>490.00</v>
      </c>
      <c r="F30" s="4" t="str">
        <f>VLOOKUP(A30,HOP!A:C,3,0)</f>
        <v>2042917</v>
      </c>
      <c r="G30" s="4">
        <f t="shared" si="0"/>
        <v>0</v>
      </c>
      <c r="H30" s="4" t="str">
        <f t="shared" si="1"/>
        <v>，2042917</v>
      </c>
      <c r="I30" s="4" t="str">
        <f>VLOOKUP(A30,HOP!A:T,20,0)</f>
        <v>直采</v>
      </c>
    </row>
    <row r="31" s="4" customFormat="1" hidden="1" spans="1:9">
      <c r="A31" s="4">
        <v>14761346957</v>
      </c>
      <c r="B31" s="5">
        <v>44289</v>
      </c>
      <c r="C31" s="5">
        <v>44290</v>
      </c>
      <c r="D31" s="4">
        <v>0</v>
      </c>
      <c r="E31" s="4" t="e">
        <f>VLOOKUP(A31,HOP!A:L,12,0)</f>
        <v>#N/A</v>
      </c>
      <c r="F31" s="4">
        <v>2043479</v>
      </c>
      <c r="G31" s="4" t="e">
        <f t="shared" si="0"/>
        <v>#N/A</v>
      </c>
      <c r="H31" s="4" t="str">
        <f t="shared" si="1"/>
        <v>，2043479</v>
      </c>
      <c r="I31" s="4" t="e">
        <f>VLOOKUP(A31,HOP!A:T,20,0)</f>
        <v>#N/A</v>
      </c>
    </row>
    <row r="32" s="4" customFormat="1" spans="1:9">
      <c r="A32" s="4">
        <v>14766451450</v>
      </c>
      <c r="B32" s="5">
        <v>44289</v>
      </c>
      <c r="C32" s="5">
        <v>44290</v>
      </c>
      <c r="D32" s="4">
        <v>292.6</v>
      </c>
      <c r="E32" s="4" t="str">
        <f>VLOOKUP(A32,HOP!A:L,12,0)</f>
        <v>292.60</v>
      </c>
      <c r="F32" s="4" t="str">
        <f>VLOOKUP(A32,HOP!A:C,3,0)</f>
        <v>2043968</v>
      </c>
      <c r="G32" s="4">
        <f>D32-E32</f>
        <v>0</v>
      </c>
      <c r="H32" s="4" t="str">
        <f>$H$1&amp;F32</f>
        <v>，2043968</v>
      </c>
      <c r="I32" s="4" t="str">
        <f>VLOOKUP(A32,HOP!A:T,20,0)</f>
        <v>直采</v>
      </c>
    </row>
    <row r="33" s="4" customFormat="1" spans="1:9">
      <c r="A33" s="4">
        <v>14767272780</v>
      </c>
      <c r="B33" s="5">
        <v>44289</v>
      </c>
      <c r="C33" s="5">
        <v>44290</v>
      </c>
      <c r="D33" s="4">
        <v>254.7</v>
      </c>
      <c r="E33" s="4" t="str">
        <f>VLOOKUP(A33,HOP!A:L,12,0)</f>
        <v>254.70</v>
      </c>
      <c r="F33" s="4" t="str">
        <f>VLOOKUP(A33,HOP!A:C,3,0)</f>
        <v>2044172</v>
      </c>
      <c r="G33" s="4">
        <f t="shared" ref="G33:G53" si="2">D33-E33</f>
        <v>0</v>
      </c>
      <c r="H33" s="4" t="str">
        <f t="shared" ref="H33:H53" si="3">$H$1&amp;F33</f>
        <v>，2044172</v>
      </c>
      <c r="I33" s="4" t="str">
        <f>VLOOKUP(A33,HOP!A:T,20,0)</f>
        <v>直采</v>
      </c>
    </row>
    <row r="34" s="4" customFormat="1" spans="1:10">
      <c r="A34" s="4">
        <v>14771773939</v>
      </c>
      <c r="B34" s="5">
        <v>44289</v>
      </c>
      <c r="C34" s="5">
        <v>44290</v>
      </c>
      <c r="D34" s="4">
        <v>450</v>
      </c>
      <c r="E34" s="4">
        <v>450</v>
      </c>
      <c r="F34" s="7" t="s">
        <v>131</v>
      </c>
      <c r="G34" s="4">
        <f t="shared" si="2"/>
        <v>0</v>
      </c>
      <c r="H34" s="4" t="str">
        <f t="shared" si="3"/>
        <v>，202104012307300020</v>
      </c>
      <c r="I34" s="4" t="e">
        <f>VLOOKUP(A34,HOP!A:T,20,0)</f>
        <v>#N/A</v>
      </c>
      <c r="J34" s="4">
        <v>4.1</v>
      </c>
    </row>
    <row r="35" s="4" customFormat="1" spans="1:9">
      <c r="A35" s="4">
        <v>14774066847</v>
      </c>
      <c r="B35" s="5">
        <v>44289</v>
      </c>
      <c r="C35" s="5">
        <v>44290</v>
      </c>
      <c r="D35" s="4">
        <v>260</v>
      </c>
      <c r="E35" s="4" t="str">
        <f>VLOOKUP(A35,HOP!A:L,12,0)</f>
        <v>260.00</v>
      </c>
      <c r="F35" s="4" t="str">
        <f>VLOOKUP(A35,HOP!A:C,3,0)</f>
        <v>2044778</v>
      </c>
      <c r="G35" s="4">
        <f t="shared" si="2"/>
        <v>0</v>
      </c>
      <c r="H35" s="4" t="str">
        <f t="shared" si="3"/>
        <v>，2044778</v>
      </c>
      <c r="I35" s="4" t="str">
        <f>VLOOKUP(A35,HOP!A:T,20,0)</f>
        <v>直采</v>
      </c>
    </row>
    <row r="36" s="4" customFormat="1" spans="1:9">
      <c r="A36" s="4">
        <v>14774127935</v>
      </c>
      <c r="B36" s="5">
        <v>44288</v>
      </c>
      <c r="C36" s="5">
        <v>44290</v>
      </c>
      <c r="D36" s="4">
        <v>520</v>
      </c>
      <c r="E36" s="4" t="str">
        <f>VLOOKUP(A36,HOP!A:L,12,0)</f>
        <v>520.00</v>
      </c>
      <c r="F36" s="4" t="str">
        <f>VLOOKUP(A36,HOP!A:C,3,0)</f>
        <v>2044792</v>
      </c>
      <c r="G36" s="4">
        <f t="shared" si="2"/>
        <v>0</v>
      </c>
      <c r="H36" s="4" t="str">
        <f t="shared" si="3"/>
        <v>，2044792</v>
      </c>
      <c r="I36" s="4" t="str">
        <f>VLOOKUP(A36,HOP!A:T,20,0)</f>
        <v>直采</v>
      </c>
    </row>
    <row r="37" s="4" customFormat="1" spans="1:9">
      <c r="A37" s="4">
        <v>14779100769</v>
      </c>
      <c r="B37" s="5">
        <v>44289</v>
      </c>
      <c r="C37" s="5">
        <v>44290</v>
      </c>
      <c r="D37" s="4">
        <v>248</v>
      </c>
      <c r="E37" s="4" t="str">
        <f>VLOOKUP(A37,HOP!A:L,12,0)</f>
        <v>248.00</v>
      </c>
      <c r="F37" s="4" t="str">
        <f>VLOOKUP(A37,HOP!A:C,3,0)</f>
        <v>2044989</v>
      </c>
      <c r="G37" s="4">
        <f t="shared" si="2"/>
        <v>0</v>
      </c>
      <c r="H37" s="4" t="str">
        <f t="shared" si="3"/>
        <v>，2044989</v>
      </c>
      <c r="I37" s="4" t="str">
        <f>VLOOKUP(A37,HOP!A:T,20,0)</f>
        <v>直采</v>
      </c>
    </row>
    <row r="38" s="4" customFormat="1" spans="1:9">
      <c r="A38" s="4">
        <v>14788120052</v>
      </c>
      <c r="B38" s="5">
        <v>44289</v>
      </c>
      <c r="C38" s="5">
        <v>44290</v>
      </c>
      <c r="D38" s="4">
        <v>575</v>
      </c>
      <c r="E38" s="4" t="str">
        <f>VLOOKUP(A38,HOP!A:L,12,0)</f>
        <v>575.00</v>
      </c>
      <c r="F38" s="4" t="str">
        <f>VLOOKUP(A38,HOP!A:C,3,0)</f>
        <v>2046099</v>
      </c>
      <c r="G38" s="4">
        <f t="shared" si="2"/>
        <v>0</v>
      </c>
      <c r="H38" s="4" t="str">
        <f t="shared" si="3"/>
        <v>，2046099</v>
      </c>
      <c r="I38" s="4" t="str">
        <f>VLOOKUP(A38,HOP!A:T,20,0)</f>
        <v>直采</v>
      </c>
    </row>
    <row r="39" s="4" customFormat="1" spans="1:9">
      <c r="A39" s="4">
        <v>14788525422</v>
      </c>
      <c r="B39" s="5">
        <v>44289</v>
      </c>
      <c r="C39" s="5">
        <v>44290</v>
      </c>
      <c r="D39" s="4">
        <v>291</v>
      </c>
      <c r="E39" s="4" t="str">
        <f>VLOOKUP(A39,HOP!A:L,12,0)</f>
        <v>291.00</v>
      </c>
      <c r="F39" s="4" t="str">
        <f>VLOOKUP(A39,HOP!A:C,3,0)</f>
        <v>2046185</v>
      </c>
      <c r="G39" s="4">
        <f t="shared" si="2"/>
        <v>0</v>
      </c>
      <c r="H39" s="4" t="str">
        <f t="shared" si="3"/>
        <v>，2046185</v>
      </c>
      <c r="I39" s="4" t="str">
        <f>VLOOKUP(A39,HOP!A:T,20,0)</f>
        <v>直采</v>
      </c>
    </row>
    <row r="40" s="4" customFormat="1" spans="1:9">
      <c r="A40" s="4">
        <v>14788691519</v>
      </c>
      <c r="B40" s="5">
        <v>44289</v>
      </c>
      <c r="C40" s="5">
        <v>44290</v>
      </c>
      <c r="D40" s="4">
        <v>291</v>
      </c>
      <c r="E40" s="4" t="str">
        <f>VLOOKUP(A40,HOP!A:L,12,0)</f>
        <v>291.00</v>
      </c>
      <c r="F40" s="4" t="str">
        <f>VLOOKUP(A40,HOP!A:C,3,0)</f>
        <v>2046257</v>
      </c>
      <c r="G40" s="4">
        <f t="shared" si="2"/>
        <v>0</v>
      </c>
      <c r="H40" s="4" t="str">
        <f t="shared" si="3"/>
        <v>，2046257</v>
      </c>
      <c r="I40" s="4" t="str">
        <f>VLOOKUP(A40,HOP!A:T,20,0)</f>
        <v>直采</v>
      </c>
    </row>
    <row r="41" s="4" customFormat="1" spans="1:9">
      <c r="A41" s="4">
        <v>14788918664</v>
      </c>
      <c r="B41" s="5">
        <v>44289</v>
      </c>
      <c r="C41" s="5">
        <v>44290</v>
      </c>
      <c r="D41" s="4">
        <v>291</v>
      </c>
      <c r="E41" s="4" t="str">
        <f>VLOOKUP(A41,HOP!A:L,12,0)</f>
        <v>291.00</v>
      </c>
      <c r="F41" s="4" t="str">
        <f>VLOOKUP(A41,HOP!A:C,3,0)</f>
        <v>2046341</v>
      </c>
      <c r="G41" s="4">
        <f t="shared" si="2"/>
        <v>0</v>
      </c>
      <c r="H41" s="4" t="str">
        <f t="shared" si="3"/>
        <v>，2046341</v>
      </c>
      <c r="I41" s="4" t="str">
        <f>VLOOKUP(A41,HOP!A:T,20,0)</f>
        <v>直采</v>
      </c>
    </row>
    <row r="42" s="4" customFormat="1" spans="1:9">
      <c r="A42" s="4">
        <v>14788980185</v>
      </c>
      <c r="B42" s="5">
        <v>44289</v>
      </c>
      <c r="C42" s="5">
        <v>44290</v>
      </c>
      <c r="D42" s="4">
        <v>450</v>
      </c>
      <c r="E42" s="4" t="str">
        <f>VLOOKUP(A42,HOP!A:L,12,0)</f>
        <v>450.00</v>
      </c>
      <c r="F42" s="4" t="str">
        <f>VLOOKUP(A42,HOP!A:C,3,0)</f>
        <v>2046356</v>
      </c>
      <c r="G42" s="4">
        <f t="shared" si="2"/>
        <v>0</v>
      </c>
      <c r="H42" s="4" t="str">
        <f t="shared" si="3"/>
        <v>，2046356</v>
      </c>
      <c r="I42" s="4" t="str">
        <f>VLOOKUP(A42,HOP!A:T,20,0)</f>
        <v>直采</v>
      </c>
    </row>
    <row r="43" s="4" customFormat="1" spans="1:9">
      <c r="A43" s="4">
        <v>14789004669</v>
      </c>
      <c r="B43" s="5">
        <v>44289</v>
      </c>
      <c r="C43" s="5">
        <v>44290</v>
      </c>
      <c r="D43" s="4">
        <v>575</v>
      </c>
      <c r="E43" s="4" t="str">
        <f>VLOOKUP(A43,HOP!A:L,12,0)</f>
        <v>575.00</v>
      </c>
      <c r="F43" s="4" t="str">
        <f>VLOOKUP(A43,HOP!A:C,3,0)</f>
        <v>2046367</v>
      </c>
      <c r="G43" s="4">
        <f t="shared" si="2"/>
        <v>0</v>
      </c>
      <c r="H43" s="4" t="str">
        <f t="shared" si="3"/>
        <v>，2046367</v>
      </c>
      <c r="I43" s="4" t="str">
        <f>VLOOKUP(A43,HOP!A:T,20,0)</f>
        <v>直采</v>
      </c>
    </row>
    <row r="44" s="4" customFormat="1" spans="1:9">
      <c r="A44" s="4">
        <v>14788284411</v>
      </c>
      <c r="B44" s="5">
        <v>44289</v>
      </c>
      <c r="C44" s="5">
        <v>44290</v>
      </c>
      <c r="D44" s="4">
        <v>291</v>
      </c>
      <c r="E44" s="4" t="str">
        <f>VLOOKUP(A44,HOP!A:L,12,0)</f>
        <v>291.00</v>
      </c>
      <c r="F44" s="4" t="str">
        <f>VLOOKUP(A44,HOP!A:C,3,0)</f>
        <v>2046118</v>
      </c>
      <c r="G44" s="4">
        <f t="shared" si="2"/>
        <v>0</v>
      </c>
      <c r="H44" s="4" t="str">
        <f t="shared" si="3"/>
        <v>，2046118</v>
      </c>
      <c r="I44" s="4" t="str">
        <f>VLOOKUP(A44,HOP!A:T,20,0)</f>
        <v>直采</v>
      </c>
    </row>
    <row r="45" s="4" customFormat="1" spans="1:9">
      <c r="A45" s="4">
        <v>14789208964</v>
      </c>
      <c r="B45" s="5">
        <v>44289</v>
      </c>
      <c r="C45" s="5">
        <v>44290</v>
      </c>
      <c r="D45" s="4">
        <v>490</v>
      </c>
      <c r="E45" s="4" t="str">
        <f>VLOOKUP(A45,HOP!A:L,12,0)</f>
        <v>490.00</v>
      </c>
      <c r="F45" s="4" t="str">
        <f>VLOOKUP(A45,HOP!A:C,3,0)</f>
        <v>2046457</v>
      </c>
      <c r="G45" s="4">
        <f t="shared" si="2"/>
        <v>0</v>
      </c>
      <c r="H45" s="4" t="str">
        <f t="shared" si="3"/>
        <v>，2046457</v>
      </c>
      <c r="I45" s="4" t="str">
        <f>VLOOKUP(A45,HOP!A:T,20,0)</f>
        <v>直采</v>
      </c>
    </row>
    <row r="46" s="4" customFormat="1" spans="1:9">
      <c r="A46" s="4">
        <v>14789595023</v>
      </c>
      <c r="B46" s="5">
        <v>44289</v>
      </c>
      <c r="C46" s="5">
        <v>44290</v>
      </c>
      <c r="D46" s="4">
        <v>450</v>
      </c>
      <c r="E46" s="4" t="str">
        <f>VLOOKUP(A46,HOP!A:L,12,0)</f>
        <v>450.00</v>
      </c>
      <c r="F46" s="4" t="str">
        <f>VLOOKUP(A46,HOP!A:C,3,0)</f>
        <v>2046624</v>
      </c>
      <c r="G46" s="4">
        <f t="shared" si="2"/>
        <v>0</v>
      </c>
      <c r="H46" s="4" t="str">
        <f t="shared" si="3"/>
        <v>，2046624</v>
      </c>
      <c r="I46" s="4" t="str">
        <f>VLOOKUP(A46,HOP!A:T,20,0)</f>
        <v>直采</v>
      </c>
    </row>
    <row r="47" s="4" customFormat="1" spans="1:9">
      <c r="A47" s="4">
        <v>14789898787</v>
      </c>
      <c r="B47" s="5">
        <v>44289</v>
      </c>
      <c r="C47" s="5">
        <v>44290</v>
      </c>
      <c r="D47" s="4">
        <v>268.85</v>
      </c>
      <c r="E47" s="4" t="str">
        <f>VLOOKUP(A47,HOP!A:L,12,0)</f>
        <v>268.85</v>
      </c>
      <c r="F47" s="4" t="str">
        <f>VLOOKUP(A47,HOP!A:C,3,0)</f>
        <v>2046758</v>
      </c>
      <c r="G47" s="4">
        <f t="shared" si="2"/>
        <v>0</v>
      </c>
      <c r="H47" s="4" t="str">
        <f t="shared" si="3"/>
        <v>，2046758</v>
      </c>
      <c r="I47" s="4" t="str">
        <f>VLOOKUP(A47,HOP!A:T,20,0)</f>
        <v>直采</v>
      </c>
    </row>
    <row r="48" s="4" customFormat="1" spans="1:9">
      <c r="A48" s="4">
        <v>14790081078</v>
      </c>
      <c r="B48" s="5">
        <v>44289</v>
      </c>
      <c r="C48" s="5">
        <v>44290</v>
      </c>
      <c r="D48" s="4">
        <v>268.85</v>
      </c>
      <c r="E48" s="4" t="str">
        <f>VLOOKUP(A48,HOP!A:L,12,0)</f>
        <v>268.85</v>
      </c>
      <c r="F48" s="4" t="str">
        <f>VLOOKUP(A48,HOP!A:C,3,0)</f>
        <v>2046833</v>
      </c>
      <c r="G48" s="4">
        <f t="shared" si="2"/>
        <v>0</v>
      </c>
      <c r="H48" s="4" t="str">
        <f t="shared" si="3"/>
        <v>，2046833</v>
      </c>
      <c r="I48" s="4" t="str">
        <f>VLOOKUP(A48,HOP!A:T,20,0)</f>
        <v>直采</v>
      </c>
    </row>
    <row r="49" s="4" customFormat="1" spans="1:10">
      <c r="A49" s="4">
        <v>14790434573</v>
      </c>
      <c r="B49" s="5">
        <v>44289</v>
      </c>
      <c r="C49" s="5">
        <v>44290</v>
      </c>
      <c r="D49" s="4">
        <v>746</v>
      </c>
      <c r="E49" s="4">
        <v>746</v>
      </c>
      <c r="F49" s="7" t="s">
        <v>132</v>
      </c>
      <c r="G49" s="4">
        <f t="shared" si="2"/>
        <v>0</v>
      </c>
      <c r="H49" s="4" t="str">
        <f t="shared" si="3"/>
        <v>，202104031407460021</v>
      </c>
      <c r="I49" s="4" t="e">
        <f>VLOOKUP(A49,HOP!A:T,20,0)</f>
        <v>#N/A</v>
      </c>
      <c r="J49" s="4">
        <v>4.3</v>
      </c>
    </row>
    <row r="50" s="4" customFormat="1" spans="1:10">
      <c r="A50" s="4">
        <v>14790462768</v>
      </c>
      <c r="B50" s="5">
        <v>44289</v>
      </c>
      <c r="C50" s="5">
        <v>44290</v>
      </c>
      <c r="D50" s="4">
        <v>415</v>
      </c>
      <c r="E50" s="4">
        <v>415</v>
      </c>
      <c r="F50" s="7" t="s">
        <v>133</v>
      </c>
      <c r="G50" s="4">
        <f t="shared" si="2"/>
        <v>0</v>
      </c>
      <c r="H50" s="4" t="str">
        <f t="shared" si="3"/>
        <v>，202104031409180021</v>
      </c>
      <c r="I50" s="4" t="e">
        <f>VLOOKUP(A50,HOP!A:T,20,0)</f>
        <v>#N/A</v>
      </c>
      <c r="J50" s="4">
        <v>4.3</v>
      </c>
    </row>
    <row r="51" s="4" customFormat="1" spans="1:9">
      <c r="A51" s="4">
        <v>14790664939</v>
      </c>
      <c r="B51" s="5">
        <v>44289</v>
      </c>
      <c r="C51" s="5">
        <v>44290</v>
      </c>
      <c r="D51" s="4">
        <v>575</v>
      </c>
      <c r="E51" s="4" t="str">
        <f>VLOOKUP(A51,HOP!A:L,12,0)</f>
        <v>575.00</v>
      </c>
      <c r="F51" s="4" t="str">
        <f>VLOOKUP(A51,HOP!A:C,3,0)</f>
        <v>2047067</v>
      </c>
      <c r="G51" s="4">
        <f t="shared" si="2"/>
        <v>0</v>
      </c>
      <c r="H51" s="4" t="str">
        <f t="shared" si="3"/>
        <v>，2047067</v>
      </c>
      <c r="I51" s="4" t="str">
        <f>VLOOKUP(A51,HOP!A:T,20,0)</f>
        <v>直采</v>
      </c>
    </row>
    <row r="52" s="4" customFormat="1" spans="1:10">
      <c r="A52" s="4">
        <v>14796534069</v>
      </c>
      <c r="B52" s="5">
        <v>44289</v>
      </c>
      <c r="C52" s="5">
        <v>44290</v>
      </c>
      <c r="D52" s="4">
        <v>347</v>
      </c>
      <c r="E52" s="4">
        <v>347</v>
      </c>
      <c r="F52" s="7" t="s">
        <v>134</v>
      </c>
      <c r="G52" s="4">
        <f t="shared" si="2"/>
        <v>0</v>
      </c>
      <c r="H52" s="4" t="str">
        <f t="shared" si="3"/>
        <v>，202104031656200001</v>
      </c>
      <c r="I52" s="4" t="e">
        <f>VLOOKUP(A52,HOP!A:T,20,0)</f>
        <v>#N/A</v>
      </c>
      <c r="J52" s="4">
        <v>4.3</v>
      </c>
    </row>
    <row r="53" s="4" customFormat="1" spans="1:10">
      <c r="A53" s="4">
        <v>14798401571</v>
      </c>
      <c r="B53" s="5">
        <v>44289</v>
      </c>
      <c r="C53" s="5">
        <v>44290</v>
      </c>
      <c r="D53" s="4">
        <v>415</v>
      </c>
      <c r="E53" s="4">
        <v>415</v>
      </c>
      <c r="F53" s="7" t="s">
        <v>135</v>
      </c>
      <c r="G53" s="4">
        <f t="shared" si="2"/>
        <v>0</v>
      </c>
      <c r="H53" s="4" t="str">
        <f t="shared" si="3"/>
        <v>，202104032104490001</v>
      </c>
      <c r="I53" s="4" t="e">
        <f>VLOOKUP(A53,HOP!A:T,20,0)</f>
        <v>#N/A</v>
      </c>
      <c r="J53" s="4">
        <v>4.3</v>
      </c>
    </row>
    <row r="55" spans="4:4">
      <c r="D55" s="4">
        <f>SUM(D2:D54)</f>
        <v>26863.3</v>
      </c>
    </row>
    <row r="60" spans="1:1">
      <c r="A60" s="4" t="s">
        <v>136</v>
      </c>
    </row>
    <row r="61" spans="1:1">
      <c r="A61" s="4" t="s">
        <v>137</v>
      </c>
    </row>
    <row r="62" spans="1:1">
      <c r="A62" s="4" t="s">
        <v>138</v>
      </c>
    </row>
  </sheetData>
  <autoFilter ref="A1:XFD60">
    <filterColumn colId="3">
      <filters blank="1">
        <filter val="450"/>
        <filter val="490"/>
        <filter val="4110"/>
        <filter val="291"/>
        <filter val="415"/>
        <filter val="196"/>
        <filter val="357"/>
        <filter val="260"/>
        <filter val="520"/>
        <filter val="237.3"/>
        <filter val="525"/>
        <filter val="292.6"/>
        <filter val="254.7"/>
        <filter val="430"/>
        <filter val="1071"/>
        <filter val="26863.3"/>
        <filter val="534"/>
        <filter val="575"/>
        <filter val="200"/>
        <filter val="440"/>
        <filter val="500"/>
        <filter val="900"/>
        <filter val="283"/>
        <filter val="268.85"/>
        <filter val="746"/>
        <filter val="347"/>
        <filter val="248"/>
        <filter val="30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13</v>
      </c>
      <c r="F1" s="2" t="s">
        <v>5</v>
      </c>
      <c r="G1" s="2" t="s">
        <v>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</row>
    <row r="2" s="1" customFormat="1" spans="1:20">
      <c r="A2" s="3">
        <v>14790664939</v>
      </c>
      <c r="B2" s="1" t="s">
        <v>156</v>
      </c>
      <c r="C2" s="1" t="s">
        <v>157</v>
      </c>
      <c r="D2" s="1" t="s">
        <v>158</v>
      </c>
      <c r="E2" s="1" t="s">
        <v>123</v>
      </c>
      <c r="F2" s="1" t="s">
        <v>156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168</v>
      </c>
      <c r="T2" s="1" t="s">
        <v>129</v>
      </c>
    </row>
    <row r="3" s="1" customFormat="1" spans="1:20">
      <c r="A3" s="3">
        <v>14790081078</v>
      </c>
      <c r="B3" s="1" t="s">
        <v>156</v>
      </c>
      <c r="C3" s="1" t="s">
        <v>169</v>
      </c>
      <c r="D3" s="1" t="s">
        <v>170</v>
      </c>
      <c r="E3" s="1" t="s">
        <v>118</v>
      </c>
      <c r="F3" s="1" t="s">
        <v>156</v>
      </c>
      <c r="G3" s="1" t="s">
        <v>159</v>
      </c>
      <c r="H3" s="1" t="s">
        <v>160</v>
      </c>
      <c r="I3" s="1" t="s">
        <v>171</v>
      </c>
      <c r="J3" s="1" t="s">
        <v>162</v>
      </c>
      <c r="K3" s="1" t="s">
        <v>171</v>
      </c>
      <c r="L3" s="1" t="s">
        <v>171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172</v>
      </c>
      <c r="R3" s="1" t="s">
        <v>167</v>
      </c>
      <c r="S3" s="1" t="s">
        <v>168</v>
      </c>
      <c r="T3" s="1" t="s">
        <v>129</v>
      </c>
    </row>
    <row r="4" s="1" customFormat="1" spans="1:20">
      <c r="A4" s="3">
        <v>14789898787</v>
      </c>
      <c r="B4" s="1" t="s">
        <v>156</v>
      </c>
      <c r="C4" s="1" t="s">
        <v>173</v>
      </c>
      <c r="D4" s="1" t="s">
        <v>170</v>
      </c>
      <c r="E4" s="1" t="s">
        <v>117</v>
      </c>
      <c r="F4" s="1" t="s">
        <v>156</v>
      </c>
      <c r="G4" s="1" t="s">
        <v>159</v>
      </c>
      <c r="H4" s="1" t="s">
        <v>160</v>
      </c>
      <c r="I4" s="1" t="s">
        <v>171</v>
      </c>
      <c r="J4" s="1" t="s">
        <v>162</v>
      </c>
      <c r="K4" s="1" t="s">
        <v>171</v>
      </c>
      <c r="L4" s="1" t="s">
        <v>171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174</v>
      </c>
      <c r="R4" s="1" t="s">
        <v>167</v>
      </c>
      <c r="S4" s="1" t="s">
        <v>168</v>
      </c>
      <c r="T4" s="1" t="s">
        <v>129</v>
      </c>
    </row>
    <row r="5" s="1" customFormat="1" spans="1:20">
      <c r="A5" s="3">
        <v>14789595023</v>
      </c>
      <c r="B5" s="1" t="s">
        <v>156</v>
      </c>
      <c r="C5" s="1" t="s">
        <v>175</v>
      </c>
      <c r="D5" s="1" t="s">
        <v>158</v>
      </c>
      <c r="E5" s="1" t="s">
        <v>116</v>
      </c>
      <c r="F5" s="1" t="s">
        <v>156</v>
      </c>
      <c r="G5" s="1" t="s">
        <v>159</v>
      </c>
      <c r="H5" s="1" t="s">
        <v>160</v>
      </c>
      <c r="I5" s="1" t="s">
        <v>176</v>
      </c>
      <c r="J5" s="1" t="s">
        <v>162</v>
      </c>
      <c r="K5" s="1" t="s">
        <v>176</v>
      </c>
      <c r="L5" s="1" t="s">
        <v>176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177</v>
      </c>
      <c r="R5" s="1" t="s">
        <v>167</v>
      </c>
      <c r="S5" s="1" t="s">
        <v>168</v>
      </c>
      <c r="T5" s="1" t="s">
        <v>129</v>
      </c>
    </row>
    <row r="6" s="1" customFormat="1" spans="1:20">
      <c r="A6" s="3">
        <v>14789208964</v>
      </c>
      <c r="B6" s="1" t="s">
        <v>156</v>
      </c>
      <c r="C6" s="1" t="s">
        <v>178</v>
      </c>
      <c r="D6" s="1" t="s">
        <v>158</v>
      </c>
      <c r="E6" s="1" t="s">
        <v>38</v>
      </c>
      <c r="F6" s="1" t="s">
        <v>156</v>
      </c>
      <c r="G6" s="1" t="s">
        <v>159</v>
      </c>
      <c r="H6" s="1" t="s">
        <v>160</v>
      </c>
      <c r="I6" s="1" t="s">
        <v>179</v>
      </c>
      <c r="J6" s="1" t="s">
        <v>162</v>
      </c>
      <c r="K6" s="1" t="s">
        <v>179</v>
      </c>
      <c r="L6" s="1" t="s">
        <v>179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180</v>
      </c>
      <c r="R6" s="1" t="s">
        <v>167</v>
      </c>
      <c r="S6" s="1" t="s">
        <v>168</v>
      </c>
      <c r="T6" s="1" t="s">
        <v>129</v>
      </c>
    </row>
    <row r="7" s="1" customFormat="1" spans="1:20">
      <c r="A7" s="3">
        <v>14789004669</v>
      </c>
      <c r="B7" s="1" t="s">
        <v>156</v>
      </c>
      <c r="C7" s="1" t="s">
        <v>181</v>
      </c>
      <c r="D7" s="1" t="s">
        <v>158</v>
      </c>
      <c r="E7" s="1" t="s">
        <v>114</v>
      </c>
      <c r="F7" s="1" t="s">
        <v>156</v>
      </c>
      <c r="G7" s="1" t="s">
        <v>159</v>
      </c>
      <c r="H7" s="1" t="s">
        <v>160</v>
      </c>
      <c r="I7" s="1" t="s">
        <v>161</v>
      </c>
      <c r="J7" s="1" t="s">
        <v>162</v>
      </c>
      <c r="K7" s="1" t="s">
        <v>161</v>
      </c>
      <c r="L7" s="1" t="s">
        <v>161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182</v>
      </c>
      <c r="R7" s="1" t="s">
        <v>167</v>
      </c>
      <c r="S7" s="1" t="s">
        <v>168</v>
      </c>
      <c r="T7" s="1" t="s">
        <v>129</v>
      </c>
    </row>
    <row r="8" s="1" customFormat="1" spans="1:20">
      <c r="A8" s="3">
        <v>14788980185</v>
      </c>
      <c r="B8" s="1" t="s">
        <v>156</v>
      </c>
      <c r="C8" s="1" t="s">
        <v>183</v>
      </c>
      <c r="D8" s="1" t="s">
        <v>158</v>
      </c>
      <c r="E8" s="1" t="s">
        <v>40</v>
      </c>
      <c r="F8" s="1" t="s">
        <v>156</v>
      </c>
      <c r="G8" s="1" t="s">
        <v>159</v>
      </c>
      <c r="H8" s="1" t="s">
        <v>160</v>
      </c>
      <c r="I8" s="1" t="s">
        <v>176</v>
      </c>
      <c r="J8" s="1" t="s">
        <v>162</v>
      </c>
      <c r="K8" s="1" t="s">
        <v>176</v>
      </c>
      <c r="L8" s="1" t="s">
        <v>176</v>
      </c>
      <c r="M8" s="1" t="s">
        <v>163</v>
      </c>
      <c r="N8" s="1" t="s">
        <v>163</v>
      </c>
      <c r="O8" s="1" t="s">
        <v>164</v>
      </c>
      <c r="P8" s="1" t="s">
        <v>165</v>
      </c>
      <c r="Q8" s="1" t="s">
        <v>184</v>
      </c>
      <c r="R8" s="1" t="s">
        <v>167</v>
      </c>
      <c r="S8" s="1" t="s">
        <v>168</v>
      </c>
      <c r="T8" s="1" t="s">
        <v>129</v>
      </c>
    </row>
    <row r="9" s="1" customFormat="1" spans="1:20">
      <c r="A9" s="3">
        <v>14788918664</v>
      </c>
      <c r="B9" s="1" t="s">
        <v>156</v>
      </c>
      <c r="C9" s="1" t="s">
        <v>185</v>
      </c>
      <c r="D9" s="1" t="s">
        <v>186</v>
      </c>
      <c r="E9" s="1" t="s">
        <v>113</v>
      </c>
      <c r="F9" s="1" t="s">
        <v>156</v>
      </c>
      <c r="G9" s="1" t="s">
        <v>159</v>
      </c>
      <c r="H9" s="1" t="s">
        <v>160</v>
      </c>
      <c r="I9" s="1" t="s">
        <v>187</v>
      </c>
      <c r="J9" s="1" t="s">
        <v>162</v>
      </c>
      <c r="K9" s="1" t="s">
        <v>187</v>
      </c>
      <c r="L9" s="1" t="s">
        <v>187</v>
      </c>
      <c r="M9" s="1" t="s">
        <v>163</v>
      </c>
      <c r="N9" s="1" t="s">
        <v>163</v>
      </c>
      <c r="O9" s="1" t="s">
        <v>164</v>
      </c>
      <c r="P9" s="1" t="s">
        <v>165</v>
      </c>
      <c r="Q9" s="1" t="s">
        <v>188</v>
      </c>
      <c r="R9" s="1" t="s">
        <v>167</v>
      </c>
      <c r="S9" s="1" t="s">
        <v>168</v>
      </c>
      <c r="T9" s="1" t="s">
        <v>129</v>
      </c>
    </row>
    <row r="10" s="1" customFormat="1" spans="1:20">
      <c r="A10" s="3">
        <v>14788691519</v>
      </c>
      <c r="B10" s="1" t="s">
        <v>156</v>
      </c>
      <c r="C10" s="1" t="s">
        <v>189</v>
      </c>
      <c r="D10" s="1" t="s">
        <v>186</v>
      </c>
      <c r="E10" s="1" t="s">
        <v>112</v>
      </c>
      <c r="F10" s="1" t="s">
        <v>156</v>
      </c>
      <c r="G10" s="1" t="s">
        <v>159</v>
      </c>
      <c r="H10" s="1" t="s">
        <v>160</v>
      </c>
      <c r="I10" s="1" t="s">
        <v>187</v>
      </c>
      <c r="J10" s="1" t="s">
        <v>162</v>
      </c>
      <c r="K10" s="1" t="s">
        <v>187</v>
      </c>
      <c r="L10" s="1" t="s">
        <v>187</v>
      </c>
      <c r="M10" s="1" t="s">
        <v>163</v>
      </c>
      <c r="N10" s="1" t="s">
        <v>163</v>
      </c>
      <c r="O10" s="1" t="s">
        <v>164</v>
      </c>
      <c r="P10" s="1" t="s">
        <v>165</v>
      </c>
      <c r="Q10" s="1" t="s">
        <v>190</v>
      </c>
      <c r="R10" s="1" t="s">
        <v>167</v>
      </c>
      <c r="S10" s="1" t="s">
        <v>168</v>
      </c>
      <c r="T10" s="1" t="s">
        <v>129</v>
      </c>
    </row>
    <row r="11" s="1" customFormat="1" spans="1:20">
      <c r="A11" s="3">
        <v>14788525422</v>
      </c>
      <c r="B11" s="1" t="s">
        <v>156</v>
      </c>
      <c r="C11" s="1" t="s">
        <v>191</v>
      </c>
      <c r="D11" s="1" t="s">
        <v>186</v>
      </c>
      <c r="E11" s="1" t="s">
        <v>111</v>
      </c>
      <c r="F11" s="1" t="s">
        <v>156</v>
      </c>
      <c r="G11" s="1" t="s">
        <v>159</v>
      </c>
      <c r="H11" s="1" t="s">
        <v>160</v>
      </c>
      <c r="I11" s="1" t="s">
        <v>187</v>
      </c>
      <c r="J11" s="1" t="s">
        <v>162</v>
      </c>
      <c r="K11" s="1" t="s">
        <v>187</v>
      </c>
      <c r="L11" s="1" t="s">
        <v>187</v>
      </c>
      <c r="M11" s="1" t="s">
        <v>163</v>
      </c>
      <c r="N11" s="1" t="s">
        <v>163</v>
      </c>
      <c r="O11" s="1" t="s">
        <v>164</v>
      </c>
      <c r="P11" s="1" t="s">
        <v>165</v>
      </c>
      <c r="Q11" s="1" t="s">
        <v>192</v>
      </c>
      <c r="R11" s="1" t="s">
        <v>167</v>
      </c>
      <c r="S11" s="1" t="s">
        <v>168</v>
      </c>
      <c r="T11" s="1" t="s">
        <v>129</v>
      </c>
    </row>
    <row r="12" s="1" customFormat="1" spans="1:20">
      <c r="A12" s="3">
        <v>14788284411</v>
      </c>
      <c r="B12" s="1" t="s">
        <v>156</v>
      </c>
      <c r="C12" s="1" t="s">
        <v>193</v>
      </c>
      <c r="D12" s="1" t="s">
        <v>186</v>
      </c>
      <c r="E12" s="1" t="s">
        <v>115</v>
      </c>
      <c r="F12" s="1" t="s">
        <v>156</v>
      </c>
      <c r="G12" s="1" t="s">
        <v>159</v>
      </c>
      <c r="H12" s="1" t="s">
        <v>160</v>
      </c>
      <c r="I12" s="1" t="s">
        <v>187</v>
      </c>
      <c r="J12" s="1" t="s">
        <v>162</v>
      </c>
      <c r="K12" s="1" t="s">
        <v>187</v>
      </c>
      <c r="L12" s="1" t="s">
        <v>187</v>
      </c>
      <c r="M12" s="1" t="s">
        <v>163</v>
      </c>
      <c r="N12" s="1" t="s">
        <v>163</v>
      </c>
      <c r="O12" s="1" t="s">
        <v>164</v>
      </c>
      <c r="P12" s="1" t="s">
        <v>165</v>
      </c>
      <c r="Q12" s="1" t="s">
        <v>194</v>
      </c>
      <c r="R12" s="1" t="s">
        <v>167</v>
      </c>
      <c r="S12" s="1" t="s">
        <v>168</v>
      </c>
      <c r="T12" s="1" t="s">
        <v>129</v>
      </c>
    </row>
    <row r="13" s="1" customFormat="1" spans="1:20">
      <c r="A13" s="3">
        <v>14788120052</v>
      </c>
      <c r="B13" s="1" t="s">
        <v>156</v>
      </c>
      <c r="C13" s="1" t="s">
        <v>195</v>
      </c>
      <c r="D13" s="1" t="s">
        <v>158</v>
      </c>
      <c r="E13" s="1" t="s">
        <v>110</v>
      </c>
      <c r="F13" s="1" t="s">
        <v>156</v>
      </c>
      <c r="G13" s="1" t="s">
        <v>159</v>
      </c>
      <c r="H13" s="1" t="s">
        <v>160</v>
      </c>
      <c r="I13" s="1" t="s">
        <v>161</v>
      </c>
      <c r="J13" s="1" t="s">
        <v>162</v>
      </c>
      <c r="K13" s="1" t="s">
        <v>161</v>
      </c>
      <c r="L13" s="1" t="s">
        <v>161</v>
      </c>
      <c r="M13" s="1" t="s">
        <v>163</v>
      </c>
      <c r="N13" s="1" t="s">
        <v>163</v>
      </c>
      <c r="O13" s="1" t="s">
        <v>164</v>
      </c>
      <c r="P13" s="1" t="s">
        <v>165</v>
      </c>
      <c r="Q13" s="1" t="s">
        <v>196</v>
      </c>
      <c r="R13" s="1" t="s">
        <v>167</v>
      </c>
      <c r="S13" s="1" t="s">
        <v>168</v>
      </c>
      <c r="T13" s="1" t="s">
        <v>129</v>
      </c>
    </row>
    <row r="14" s="1" customFormat="1" spans="1:20">
      <c r="A14" s="3">
        <v>14781795166</v>
      </c>
      <c r="B14" s="1" t="s">
        <v>197</v>
      </c>
      <c r="C14" s="1" t="s">
        <v>198</v>
      </c>
      <c r="D14" s="1" t="s">
        <v>199</v>
      </c>
      <c r="E14" s="1" t="s">
        <v>59</v>
      </c>
      <c r="F14" s="1" t="s">
        <v>197</v>
      </c>
      <c r="G14" s="1" t="s">
        <v>156</v>
      </c>
      <c r="H14" s="1" t="s">
        <v>160</v>
      </c>
      <c r="I14" s="1" t="s">
        <v>200</v>
      </c>
      <c r="J14" s="1" t="s">
        <v>162</v>
      </c>
      <c r="K14" s="1" t="s">
        <v>200</v>
      </c>
      <c r="L14" s="1" t="s">
        <v>200</v>
      </c>
      <c r="M14" s="1" t="s">
        <v>163</v>
      </c>
      <c r="N14" s="1" t="s">
        <v>163</v>
      </c>
      <c r="O14" s="1" t="s">
        <v>164</v>
      </c>
      <c r="P14" s="1" t="s">
        <v>165</v>
      </c>
      <c r="Q14" s="1" t="s">
        <v>201</v>
      </c>
      <c r="R14" s="1" t="s">
        <v>167</v>
      </c>
      <c r="S14" s="1" t="s">
        <v>168</v>
      </c>
      <c r="T14" s="1" t="s">
        <v>129</v>
      </c>
    </row>
    <row r="15" s="1" customFormat="1" spans="1:20">
      <c r="A15" s="3">
        <v>14781695542</v>
      </c>
      <c r="B15" s="1" t="s">
        <v>197</v>
      </c>
      <c r="C15" s="1" t="s">
        <v>202</v>
      </c>
      <c r="D15" s="1" t="s">
        <v>158</v>
      </c>
      <c r="E15" s="1" t="s">
        <v>58</v>
      </c>
      <c r="F15" s="1" t="s">
        <v>197</v>
      </c>
      <c r="G15" s="1" t="s">
        <v>156</v>
      </c>
      <c r="H15" s="1" t="s">
        <v>160</v>
      </c>
      <c r="I15" s="1" t="s">
        <v>176</v>
      </c>
      <c r="J15" s="1" t="s">
        <v>162</v>
      </c>
      <c r="K15" s="1" t="s">
        <v>176</v>
      </c>
      <c r="L15" s="1" t="s">
        <v>176</v>
      </c>
      <c r="M15" s="1" t="s">
        <v>163</v>
      </c>
      <c r="N15" s="1" t="s">
        <v>163</v>
      </c>
      <c r="O15" s="1" t="s">
        <v>164</v>
      </c>
      <c r="P15" s="1" t="s">
        <v>165</v>
      </c>
      <c r="Q15" s="1" t="s">
        <v>203</v>
      </c>
      <c r="R15" s="1" t="s">
        <v>167</v>
      </c>
      <c r="S15" s="1" t="s">
        <v>168</v>
      </c>
      <c r="T15" s="1" t="s">
        <v>129</v>
      </c>
    </row>
    <row r="16" s="1" customFormat="1" spans="1:20">
      <c r="A16" s="3">
        <v>14781653854</v>
      </c>
      <c r="B16" s="1" t="s">
        <v>197</v>
      </c>
      <c r="C16" s="1" t="s">
        <v>204</v>
      </c>
      <c r="D16" s="1" t="s">
        <v>199</v>
      </c>
      <c r="E16" s="1" t="s">
        <v>57</v>
      </c>
      <c r="F16" s="1" t="s">
        <v>197</v>
      </c>
      <c r="G16" s="1" t="s">
        <v>156</v>
      </c>
      <c r="H16" s="1" t="s">
        <v>160</v>
      </c>
      <c r="I16" s="1" t="s">
        <v>200</v>
      </c>
      <c r="J16" s="1" t="s">
        <v>162</v>
      </c>
      <c r="K16" s="1" t="s">
        <v>200</v>
      </c>
      <c r="L16" s="1" t="s">
        <v>200</v>
      </c>
      <c r="M16" s="1" t="s">
        <v>163</v>
      </c>
      <c r="N16" s="1" t="s">
        <v>163</v>
      </c>
      <c r="O16" s="1" t="s">
        <v>164</v>
      </c>
      <c r="P16" s="1" t="s">
        <v>165</v>
      </c>
      <c r="Q16" s="1" t="s">
        <v>205</v>
      </c>
      <c r="R16" s="1" t="s">
        <v>167</v>
      </c>
      <c r="S16" s="1" t="s">
        <v>168</v>
      </c>
      <c r="T16" s="1" t="s">
        <v>129</v>
      </c>
    </row>
    <row r="17" s="1" customFormat="1" spans="1:20">
      <c r="A17" s="3">
        <v>14779939938</v>
      </c>
      <c r="B17" s="1" t="s">
        <v>197</v>
      </c>
      <c r="C17" s="1" t="s">
        <v>206</v>
      </c>
      <c r="D17" s="1" t="s">
        <v>158</v>
      </c>
      <c r="E17" s="1" t="s">
        <v>56</v>
      </c>
      <c r="F17" s="1" t="s">
        <v>197</v>
      </c>
      <c r="G17" s="1" t="s">
        <v>156</v>
      </c>
      <c r="H17" s="1" t="s">
        <v>160</v>
      </c>
      <c r="I17" s="1" t="s">
        <v>161</v>
      </c>
      <c r="J17" s="1" t="s">
        <v>162</v>
      </c>
      <c r="K17" s="1" t="s">
        <v>161</v>
      </c>
      <c r="L17" s="1" t="s">
        <v>161</v>
      </c>
      <c r="M17" s="1" t="s">
        <v>163</v>
      </c>
      <c r="N17" s="1" t="s">
        <v>163</v>
      </c>
      <c r="O17" s="1" t="s">
        <v>164</v>
      </c>
      <c r="P17" s="1" t="s">
        <v>165</v>
      </c>
      <c r="Q17" s="1" t="s">
        <v>207</v>
      </c>
      <c r="R17" s="1" t="s">
        <v>167</v>
      </c>
      <c r="S17" s="1" t="s">
        <v>168</v>
      </c>
      <c r="T17" s="1" t="s">
        <v>129</v>
      </c>
    </row>
    <row r="18" s="1" customFormat="1" spans="1:20">
      <c r="A18" s="3">
        <v>14779100769</v>
      </c>
      <c r="B18" s="1" t="s">
        <v>197</v>
      </c>
      <c r="C18" s="1" t="s">
        <v>208</v>
      </c>
      <c r="D18" s="1" t="s">
        <v>209</v>
      </c>
      <c r="E18" s="1" t="s">
        <v>109</v>
      </c>
      <c r="F18" s="1" t="s">
        <v>156</v>
      </c>
      <c r="G18" s="1" t="s">
        <v>159</v>
      </c>
      <c r="H18" s="1" t="s">
        <v>160</v>
      </c>
      <c r="I18" s="1" t="s">
        <v>210</v>
      </c>
      <c r="J18" s="1" t="s">
        <v>162</v>
      </c>
      <c r="K18" s="1" t="s">
        <v>210</v>
      </c>
      <c r="L18" s="1" t="s">
        <v>210</v>
      </c>
      <c r="M18" s="1" t="s">
        <v>163</v>
      </c>
      <c r="N18" s="1" t="s">
        <v>163</v>
      </c>
      <c r="O18" s="1" t="s">
        <v>164</v>
      </c>
      <c r="P18" s="1" t="s">
        <v>165</v>
      </c>
      <c r="Q18" s="1" t="s">
        <v>211</v>
      </c>
      <c r="R18" s="1" t="s">
        <v>167</v>
      </c>
      <c r="S18" s="1" t="s">
        <v>168</v>
      </c>
      <c r="T18" s="1" t="s">
        <v>129</v>
      </c>
    </row>
    <row r="19" s="1" customFormat="1" spans="1:20">
      <c r="A19" s="3">
        <v>14774127935</v>
      </c>
      <c r="B19" s="1" t="s">
        <v>197</v>
      </c>
      <c r="C19" s="1" t="s">
        <v>212</v>
      </c>
      <c r="D19" s="1" t="s">
        <v>186</v>
      </c>
      <c r="E19" s="1" t="s">
        <v>106</v>
      </c>
      <c r="F19" s="1" t="s">
        <v>197</v>
      </c>
      <c r="G19" s="1" t="s">
        <v>159</v>
      </c>
      <c r="H19" s="1" t="s">
        <v>160</v>
      </c>
      <c r="I19" s="1" t="s">
        <v>213</v>
      </c>
      <c r="J19" s="1" t="s">
        <v>162</v>
      </c>
      <c r="K19" s="1" t="s">
        <v>213</v>
      </c>
      <c r="L19" s="1" t="s">
        <v>213</v>
      </c>
      <c r="M19" s="1" t="s">
        <v>163</v>
      </c>
      <c r="N19" s="1" t="s">
        <v>163</v>
      </c>
      <c r="O19" s="1" t="s">
        <v>164</v>
      </c>
      <c r="P19" s="1" t="s">
        <v>165</v>
      </c>
      <c r="Q19" s="1" t="s">
        <v>214</v>
      </c>
      <c r="R19" s="1" t="s">
        <v>167</v>
      </c>
      <c r="S19" s="1" t="s">
        <v>168</v>
      </c>
      <c r="T19" s="1" t="s">
        <v>129</v>
      </c>
    </row>
    <row r="20" s="1" customFormat="1" spans="1:20">
      <c r="A20" s="3">
        <v>14774066847</v>
      </c>
      <c r="B20" s="1" t="s">
        <v>197</v>
      </c>
      <c r="C20" s="1" t="s">
        <v>215</v>
      </c>
      <c r="D20" s="1" t="s">
        <v>186</v>
      </c>
      <c r="E20" s="1" t="s">
        <v>105</v>
      </c>
      <c r="F20" s="1" t="s">
        <v>156</v>
      </c>
      <c r="G20" s="1" t="s">
        <v>159</v>
      </c>
      <c r="H20" s="1" t="s">
        <v>160</v>
      </c>
      <c r="I20" s="1" t="s">
        <v>216</v>
      </c>
      <c r="J20" s="1" t="s">
        <v>162</v>
      </c>
      <c r="K20" s="1" t="s">
        <v>216</v>
      </c>
      <c r="L20" s="1" t="s">
        <v>216</v>
      </c>
      <c r="M20" s="1" t="s">
        <v>163</v>
      </c>
      <c r="N20" s="1" t="s">
        <v>163</v>
      </c>
      <c r="O20" s="1" t="s">
        <v>164</v>
      </c>
      <c r="P20" s="1" t="s">
        <v>165</v>
      </c>
      <c r="Q20" s="1" t="s">
        <v>217</v>
      </c>
      <c r="R20" s="1" t="s">
        <v>167</v>
      </c>
      <c r="S20" s="1" t="s">
        <v>168</v>
      </c>
      <c r="T20" s="1" t="s">
        <v>129</v>
      </c>
    </row>
    <row r="21" s="1" customFormat="1" spans="1:20">
      <c r="A21" s="3">
        <v>14773944002</v>
      </c>
      <c r="B21" s="1" t="s">
        <v>197</v>
      </c>
      <c r="C21" s="1" t="s">
        <v>218</v>
      </c>
      <c r="D21" s="1" t="s">
        <v>199</v>
      </c>
      <c r="E21" s="1" t="s">
        <v>54</v>
      </c>
      <c r="F21" s="1" t="s">
        <v>197</v>
      </c>
      <c r="G21" s="1" t="s">
        <v>156</v>
      </c>
      <c r="H21" s="1" t="s">
        <v>160</v>
      </c>
      <c r="I21" s="1" t="s">
        <v>200</v>
      </c>
      <c r="J21" s="1" t="s">
        <v>162</v>
      </c>
      <c r="K21" s="1" t="s">
        <v>200</v>
      </c>
      <c r="L21" s="1" t="s">
        <v>200</v>
      </c>
      <c r="M21" s="1" t="s">
        <v>163</v>
      </c>
      <c r="N21" s="1" t="s">
        <v>163</v>
      </c>
      <c r="O21" s="1" t="s">
        <v>164</v>
      </c>
      <c r="P21" s="1" t="s">
        <v>165</v>
      </c>
      <c r="Q21" s="1" t="s">
        <v>219</v>
      </c>
      <c r="R21" s="1" t="s">
        <v>167</v>
      </c>
      <c r="S21" s="1" t="s">
        <v>168</v>
      </c>
      <c r="T21" s="1" t="s">
        <v>129</v>
      </c>
    </row>
    <row r="22" s="1" customFormat="1" spans="1:20">
      <c r="A22" s="3">
        <v>14773700591</v>
      </c>
      <c r="B22" s="1" t="s">
        <v>197</v>
      </c>
      <c r="C22" s="1" t="s">
        <v>220</v>
      </c>
      <c r="D22" s="1" t="s">
        <v>186</v>
      </c>
      <c r="E22" s="1" t="s">
        <v>48</v>
      </c>
      <c r="F22" s="1" t="s">
        <v>197</v>
      </c>
      <c r="G22" s="1" t="s">
        <v>156</v>
      </c>
      <c r="H22" s="1" t="s">
        <v>160</v>
      </c>
      <c r="I22" s="1" t="s">
        <v>216</v>
      </c>
      <c r="J22" s="1" t="s">
        <v>162</v>
      </c>
      <c r="K22" s="1" t="s">
        <v>216</v>
      </c>
      <c r="L22" s="1" t="s">
        <v>216</v>
      </c>
      <c r="M22" s="1" t="s">
        <v>163</v>
      </c>
      <c r="N22" s="1" t="s">
        <v>163</v>
      </c>
      <c r="O22" s="1" t="s">
        <v>164</v>
      </c>
      <c r="P22" s="1" t="s">
        <v>165</v>
      </c>
      <c r="Q22" s="1" t="s">
        <v>221</v>
      </c>
      <c r="R22" s="1" t="s">
        <v>167</v>
      </c>
      <c r="S22" s="1" t="s">
        <v>168</v>
      </c>
      <c r="T22" s="1" t="s">
        <v>129</v>
      </c>
    </row>
    <row r="23" s="1" customFormat="1" spans="1:20">
      <c r="A23" s="3">
        <v>14773464549</v>
      </c>
      <c r="B23" s="1" t="s">
        <v>197</v>
      </c>
      <c r="C23" s="1" t="s">
        <v>222</v>
      </c>
      <c r="D23" s="1" t="s">
        <v>186</v>
      </c>
      <c r="E23" s="1" t="s">
        <v>46</v>
      </c>
      <c r="F23" s="1" t="s">
        <v>197</v>
      </c>
      <c r="G23" s="1" t="s">
        <v>156</v>
      </c>
      <c r="H23" s="1" t="s">
        <v>160</v>
      </c>
      <c r="I23" s="1" t="s">
        <v>216</v>
      </c>
      <c r="J23" s="1" t="s">
        <v>162</v>
      </c>
      <c r="K23" s="1" t="s">
        <v>216</v>
      </c>
      <c r="L23" s="1" t="s">
        <v>216</v>
      </c>
      <c r="M23" s="1" t="s">
        <v>163</v>
      </c>
      <c r="N23" s="1" t="s">
        <v>163</v>
      </c>
      <c r="O23" s="1" t="s">
        <v>164</v>
      </c>
      <c r="P23" s="1" t="s">
        <v>165</v>
      </c>
      <c r="Q23" s="1" t="s">
        <v>223</v>
      </c>
      <c r="R23" s="1" t="s">
        <v>167</v>
      </c>
      <c r="S23" s="1" t="s">
        <v>168</v>
      </c>
      <c r="T23" s="1" t="s">
        <v>129</v>
      </c>
    </row>
    <row r="24" s="1" customFormat="1" spans="1:20">
      <c r="A24" s="3">
        <v>14767272780</v>
      </c>
      <c r="B24" s="1" t="s">
        <v>224</v>
      </c>
      <c r="C24" s="1" t="s">
        <v>225</v>
      </c>
      <c r="D24" s="1" t="s">
        <v>170</v>
      </c>
      <c r="E24" s="1" t="s">
        <v>101</v>
      </c>
      <c r="F24" s="1" t="s">
        <v>156</v>
      </c>
      <c r="G24" s="1" t="s">
        <v>159</v>
      </c>
      <c r="H24" s="1" t="s">
        <v>160</v>
      </c>
      <c r="I24" s="1" t="s">
        <v>226</v>
      </c>
      <c r="J24" s="1" t="s">
        <v>162</v>
      </c>
      <c r="K24" s="1" t="s">
        <v>226</v>
      </c>
      <c r="L24" s="1" t="s">
        <v>226</v>
      </c>
      <c r="M24" s="1" t="s">
        <v>163</v>
      </c>
      <c r="N24" s="1" t="s">
        <v>163</v>
      </c>
      <c r="O24" s="1" t="s">
        <v>164</v>
      </c>
      <c r="P24" s="1" t="s">
        <v>165</v>
      </c>
      <c r="Q24" s="1" t="s">
        <v>227</v>
      </c>
      <c r="R24" s="1" t="s">
        <v>167</v>
      </c>
      <c r="S24" s="1" t="s">
        <v>168</v>
      </c>
      <c r="T24" s="1" t="s">
        <v>129</v>
      </c>
    </row>
    <row r="25" s="1" customFormat="1" spans="1:20">
      <c r="A25" s="3">
        <v>14766451450</v>
      </c>
      <c r="B25" s="1" t="s">
        <v>224</v>
      </c>
      <c r="C25" s="1" t="s">
        <v>228</v>
      </c>
      <c r="D25" s="1" t="s">
        <v>170</v>
      </c>
      <c r="E25" s="1" t="s">
        <v>99</v>
      </c>
      <c r="F25" s="1" t="s">
        <v>156</v>
      </c>
      <c r="G25" s="1" t="s">
        <v>159</v>
      </c>
      <c r="H25" s="1" t="s">
        <v>160</v>
      </c>
      <c r="I25" s="1" t="s">
        <v>229</v>
      </c>
      <c r="J25" s="1" t="s">
        <v>162</v>
      </c>
      <c r="K25" s="1" t="s">
        <v>229</v>
      </c>
      <c r="L25" s="1" t="s">
        <v>229</v>
      </c>
      <c r="M25" s="1" t="s">
        <v>163</v>
      </c>
      <c r="N25" s="1" t="s">
        <v>163</v>
      </c>
      <c r="O25" s="1" t="s">
        <v>164</v>
      </c>
      <c r="P25" s="1" t="s">
        <v>165</v>
      </c>
      <c r="Q25" s="1" t="s">
        <v>230</v>
      </c>
      <c r="R25" s="1" t="s">
        <v>167</v>
      </c>
      <c r="S25" s="1" t="s">
        <v>168</v>
      </c>
      <c r="T25" s="1" t="s">
        <v>129</v>
      </c>
    </row>
    <row r="26" s="1" customFormat="1" spans="1:20">
      <c r="A26" s="3">
        <v>14764665348</v>
      </c>
      <c r="B26" s="1" t="s">
        <v>224</v>
      </c>
      <c r="C26" s="1" t="s">
        <v>231</v>
      </c>
      <c r="D26" s="1" t="s">
        <v>158</v>
      </c>
      <c r="E26" s="1" t="s">
        <v>40</v>
      </c>
      <c r="F26" s="1" t="s">
        <v>224</v>
      </c>
      <c r="G26" s="1" t="s">
        <v>156</v>
      </c>
      <c r="H26" s="1" t="s">
        <v>160</v>
      </c>
      <c r="I26" s="1" t="s">
        <v>232</v>
      </c>
      <c r="J26" s="1" t="s">
        <v>162</v>
      </c>
      <c r="K26" s="1" t="s">
        <v>232</v>
      </c>
      <c r="L26" s="1" t="s">
        <v>232</v>
      </c>
      <c r="M26" s="1" t="s">
        <v>163</v>
      </c>
      <c r="N26" s="1" t="s">
        <v>163</v>
      </c>
      <c r="O26" s="1" t="s">
        <v>164</v>
      </c>
      <c r="P26" s="1" t="s">
        <v>165</v>
      </c>
      <c r="Q26" s="1" t="s">
        <v>233</v>
      </c>
      <c r="R26" s="1" t="s">
        <v>167</v>
      </c>
      <c r="S26" s="1" t="s">
        <v>168</v>
      </c>
      <c r="T26" s="1" t="s">
        <v>129</v>
      </c>
    </row>
    <row r="27" s="1" customFormat="1" spans="1:20">
      <c r="A27" s="3">
        <v>14758877966</v>
      </c>
      <c r="B27" s="1" t="s">
        <v>234</v>
      </c>
      <c r="C27" s="1" t="s">
        <v>235</v>
      </c>
      <c r="D27" s="1" t="s">
        <v>236</v>
      </c>
      <c r="E27" s="1" t="s">
        <v>94</v>
      </c>
      <c r="F27" s="1" t="s">
        <v>156</v>
      </c>
      <c r="G27" s="1" t="s">
        <v>159</v>
      </c>
      <c r="H27" s="1" t="s">
        <v>160</v>
      </c>
      <c r="I27" s="1" t="s">
        <v>179</v>
      </c>
      <c r="J27" s="1" t="s">
        <v>162</v>
      </c>
      <c r="K27" s="1" t="s">
        <v>179</v>
      </c>
      <c r="L27" s="1" t="s">
        <v>179</v>
      </c>
      <c r="M27" s="1" t="s">
        <v>163</v>
      </c>
      <c r="N27" s="1" t="s">
        <v>163</v>
      </c>
      <c r="O27" s="1" t="s">
        <v>164</v>
      </c>
      <c r="P27" s="1" t="s">
        <v>165</v>
      </c>
      <c r="Q27" s="1" t="s">
        <v>237</v>
      </c>
      <c r="R27" s="1" t="s">
        <v>167</v>
      </c>
      <c r="S27" s="1" t="s">
        <v>168</v>
      </c>
      <c r="T27" s="1" t="s">
        <v>129</v>
      </c>
    </row>
    <row r="28" s="1" customFormat="1" spans="1:20">
      <c r="A28" s="3">
        <v>14758680664</v>
      </c>
      <c r="B28" s="1" t="s">
        <v>234</v>
      </c>
      <c r="C28" s="1" t="s">
        <v>238</v>
      </c>
      <c r="D28" s="1" t="s">
        <v>158</v>
      </c>
      <c r="E28" s="1" t="s">
        <v>38</v>
      </c>
      <c r="F28" s="1" t="s">
        <v>197</v>
      </c>
      <c r="G28" s="1" t="s">
        <v>156</v>
      </c>
      <c r="H28" s="1" t="s">
        <v>160</v>
      </c>
      <c r="I28" s="1" t="s">
        <v>179</v>
      </c>
      <c r="J28" s="1" t="s">
        <v>162</v>
      </c>
      <c r="K28" s="1" t="s">
        <v>179</v>
      </c>
      <c r="L28" s="1" t="s">
        <v>179</v>
      </c>
      <c r="M28" s="1" t="s">
        <v>163</v>
      </c>
      <c r="N28" s="1" t="s">
        <v>163</v>
      </c>
      <c r="O28" s="1" t="s">
        <v>164</v>
      </c>
      <c r="P28" s="1" t="s">
        <v>165</v>
      </c>
      <c r="Q28" s="1" t="s">
        <v>239</v>
      </c>
      <c r="R28" s="1" t="s">
        <v>167</v>
      </c>
      <c r="S28" s="1" t="s">
        <v>168</v>
      </c>
      <c r="T28" s="1" t="s">
        <v>129</v>
      </c>
    </row>
    <row r="29" s="1" customFormat="1" spans="1:20">
      <c r="A29" s="3">
        <v>14754591104</v>
      </c>
      <c r="B29" s="1" t="s">
        <v>234</v>
      </c>
      <c r="C29" s="1" t="s">
        <v>240</v>
      </c>
      <c r="D29" s="1" t="s">
        <v>241</v>
      </c>
      <c r="E29" s="1" t="s">
        <v>35</v>
      </c>
      <c r="F29" s="1" t="s">
        <v>197</v>
      </c>
      <c r="G29" s="1" t="s">
        <v>156</v>
      </c>
      <c r="H29" s="1" t="s">
        <v>160</v>
      </c>
      <c r="I29" s="1" t="s">
        <v>242</v>
      </c>
      <c r="J29" s="1" t="s">
        <v>162</v>
      </c>
      <c r="K29" s="1" t="s">
        <v>242</v>
      </c>
      <c r="L29" s="1" t="s">
        <v>242</v>
      </c>
      <c r="M29" s="1" t="s">
        <v>163</v>
      </c>
      <c r="N29" s="1" t="s">
        <v>163</v>
      </c>
      <c r="O29" s="1" t="s">
        <v>164</v>
      </c>
      <c r="P29" s="1" t="s">
        <v>165</v>
      </c>
      <c r="Q29" s="1" t="s">
        <v>243</v>
      </c>
      <c r="R29" s="1" t="s">
        <v>167</v>
      </c>
      <c r="S29" s="1" t="s">
        <v>168</v>
      </c>
      <c r="T29" s="1" t="s">
        <v>129</v>
      </c>
    </row>
    <row r="30" s="1" customFormat="1" spans="1:20">
      <c r="A30" s="3">
        <v>14750184421</v>
      </c>
      <c r="B30" s="1" t="s">
        <v>234</v>
      </c>
      <c r="C30" s="1" t="s">
        <v>244</v>
      </c>
      <c r="D30" s="1" t="s">
        <v>236</v>
      </c>
      <c r="E30" s="1" t="s">
        <v>92</v>
      </c>
      <c r="F30" s="1" t="s">
        <v>156</v>
      </c>
      <c r="G30" s="1" t="s">
        <v>159</v>
      </c>
      <c r="H30" s="1" t="s">
        <v>160</v>
      </c>
      <c r="I30" s="1" t="s">
        <v>245</v>
      </c>
      <c r="J30" s="1" t="s">
        <v>162</v>
      </c>
      <c r="K30" s="1" t="s">
        <v>245</v>
      </c>
      <c r="L30" s="1" t="s">
        <v>245</v>
      </c>
      <c r="M30" s="1" t="s">
        <v>163</v>
      </c>
      <c r="N30" s="1" t="s">
        <v>163</v>
      </c>
      <c r="O30" s="1" t="s">
        <v>164</v>
      </c>
      <c r="P30" s="1" t="s">
        <v>165</v>
      </c>
      <c r="Q30" s="1" t="s">
        <v>246</v>
      </c>
      <c r="R30" s="1" t="s">
        <v>167</v>
      </c>
      <c r="S30" s="1" t="s">
        <v>168</v>
      </c>
      <c r="T30" s="1" t="s">
        <v>129</v>
      </c>
    </row>
    <row r="31" s="1" customFormat="1" spans="1:20">
      <c r="A31" s="3">
        <v>14750167695</v>
      </c>
      <c r="B31" s="1" t="s">
        <v>234</v>
      </c>
      <c r="C31" s="1" t="s">
        <v>247</v>
      </c>
      <c r="D31" s="1" t="s">
        <v>236</v>
      </c>
      <c r="E31" s="1" t="s">
        <v>91</v>
      </c>
      <c r="F31" s="1" t="s">
        <v>156</v>
      </c>
      <c r="G31" s="1" t="s">
        <v>159</v>
      </c>
      <c r="H31" s="1" t="s">
        <v>160</v>
      </c>
      <c r="I31" s="1" t="s">
        <v>245</v>
      </c>
      <c r="J31" s="1" t="s">
        <v>162</v>
      </c>
      <c r="K31" s="1" t="s">
        <v>245</v>
      </c>
      <c r="L31" s="1" t="s">
        <v>245</v>
      </c>
      <c r="M31" s="1" t="s">
        <v>163</v>
      </c>
      <c r="N31" s="1" t="s">
        <v>163</v>
      </c>
      <c r="O31" s="1" t="s">
        <v>164</v>
      </c>
      <c r="P31" s="1" t="s">
        <v>165</v>
      </c>
      <c r="Q31" s="1" t="s">
        <v>248</v>
      </c>
      <c r="R31" s="1" t="s">
        <v>167</v>
      </c>
      <c r="S31" s="1" t="s">
        <v>168</v>
      </c>
      <c r="T31" s="1" t="s">
        <v>129</v>
      </c>
    </row>
    <row r="32" s="1" customFormat="1" spans="1:20">
      <c r="A32" s="3">
        <v>14750155634</v>
      </c>
      <c r="B32" s="1" t="s">
        <v>234</v>
      </c>
      <c r="C32" s="1" t="s">
        <v>249</v>
      </c>
      <c r="D32" s="1" t="s">
        <v>236</v>
      </c>
      <c r="E32" s="1" t="s">
        <v>90</v>
      </c>
      <c r="F32" s="1" t="s">
        <v>156</v>
      </c>
      <c r="G32" s="1" t="s">
        <v>159</v>
      </c>
      <c r="H32" s="1" t="s">
        <v>160</v>
      </c>
      <c r="I32" s="1" t="s">
        <v>245</v>
      </c>
      <c r="J32" s="1" t="s">
        <v>162</v>
      </c>
      <c r="K32" s="1" t="s">
        <v>245</v>
      </c>
      <c r="L32" s="1" t="s">
        <v>245</v>
      </c>
      <c r="M32" s="1" t="s">
        <v>163</v>
      </c>
      <c r="N32" s="1" t="s">
        <v>163</v>
      </c>
      <c r="O32" s="1" t="s">
        <v>164</v>
      </c>
      <c r="P32" s="1" t="s">
        <v>165</v>
      </c>
      <c r="Q32" s="1" t="s">
        <v>250</v>
      </c>
      <c r="R32" s="1" t="s">
        <v>167</v>
      </c>
      <c r="S32" s="1" t="s">
        <v>168</v>
      </c>
      <c r="T32" s="1" t="s">
        <v>129</v>
      </c>
    </row>
    <row r="33" s="1" customFormat="1" spans="1:20">
      <c r="A33" s="3">
        <v>14749712136</v>
      </c>
      <c r="B33" s="1" t="s">
        <v>234</v>
      </c>
      <c r="C33" s="1" t="s">
        <v>251</v>
      </c>
      <c r="D33" s="1" t="s">
        <v>236</v>
      </c>
      <c r="E33" s="1" t="s">
        <v>89</v>
      </c>
      <c r="F33" s="1" t="s">
        <v>156</v>
      </c>
      <c r="G33" s="1" t="s">
        <v>159</v>
      </c>
      <c r="H33" s="1" t="s">
        <v>160</v>
      </c>
      <c r="I33" s="1" t="s">
        <v>245</v>
      </c>
      <c r="J33" s="1" t="s">
        <v>162</v>
      </c>
      <c r="K33" s="1" t="s">
        <v>245</v>
      </c>
      <c r="L33" s="1" t="s">
        <v>245</v>
      </c>
      <c r="M33" s="1" t="s">
        <v>163</v>
      </c>
      <c r="N33" s="1" t="s">
        <v>163</v>
      </c>
      <c r="O33" s="1" t="s">
        <v>164</v>
      </c>
      <c r="P33" s="1" t="s">
        <v>165</v>
      </c>
      <c r="Q33" s="1" t="s">
        <v>252</v>
      </c>
      <c r="R33" s="1" t="s">
        <v>167</v>
      </c>
      <c r="S33" s="1" t="s">
        <v>168</v>
      </c>
      <c r="T33" s="1" t="s">
        <v>129</v>
      </c>
    </row>
    <row r="34" s="1" customFormat="1" spans="1:20">
      <c r="A34" s="3">
        <v>14738240953</v>
      </c>
      <c r="B34" s="1" t="s">
        <v>253</v>
      </c>
      <c r="C34" s="1" t="s">
        <v>254</v>
      </c>
      <c r="D34" s="1" t="s">
        <v>170</v>
      </c>
      <c r="E34" s="1" t="s">
        <v>86</v>
      </c>
      <c r="F34" s="1" t="s">
        <v>156</v>
      </c>
      <c r="G34" s="1" t="s">
        <v>159</v>
      </c>
      <c r="H34" s="1" t="s">
        <v>160</v>
      </c>
      <c r="I34" s="1" t="s">
        <v>255</v>
      </c>
      <c r="J34" s="1" t="s">
        <v>162</v>
      </c>
      <c r="K34" s="1" t="s">
        <v>255</v>
      </c>
      <c r="L34" s="1" t="s">
        <v>255</v>
      </c>
      <c r="M34" s="1" t="s">
        <v>163</v>
      </c>
      <c r="N34" s="1" t="s">
        <v>163</v>
      </c>
      <c r="O34" s="1" t="s">
        <v>164</v>
      </c>
      <c r="P34" s="1" t="s">
        <v>165</v>
      </c>
      <c r="Q34" s="1" t="s">
        <v>256</v>
      </c>
      <c r="R34" s="1" t="s">
        <v>167</v>
      </c>
      <c r="S34" s="1" t="s">
        <v>168</v>
      </c>
      <c r="T34" s="1" t="s">
        <v>129</v>
      </c>
    </row>
    <row r="35" s="1" customFormat="1" spans="1:20">
      <c r="A35" s="3">
        <v>14716660104</v>
      </c>
      <c r="B35" s="1" t="s">
        <v>257</v>
      </c>
      <c r="C35" s="1" t="s">
        <v>258</v>
      </c>
      <c r="D35" s="1" t="s">
        <v>170</v>
      </c>
      <c r="E35" s="1" t="s">
        <v>80</v>
      </c>
      <c r="F35" s="1" t="s">
        <v>156</v>
      </c>
      <c r="G35" s="1" t="s">
        <v>159</v>
      </c>
      <c r="H35" s="1" t="s">
        <v>160</v>
      </c>
      <c r="I35" s="1" t="s">
        <v>259</v>
      </c>
      <c r="J35" s="1" t="s">
        <v>162</v>
      </c>
      <c r="K35" s="1" t="s">
        <v>259</v>
      </c>
      <c r="L35" s="1" t="s">
        <v>259</v>
      </c>
      <c r="M35" s="1" t="s">
        <v>163</v>
      </c>
      <c r="N35" s="1" t="s">
        <v>163</v>
      </c>
      <c r="O35" s="1" t="s">
        <v>164</v>
      </c>
      <c r="P35" s="1" t="s">
        <v>165</v>
      </c>
      <c r="Q35" s="1" t="s">
        <v>260</v>
      </c>
      <c r="R35" s="1" t="s">
        <v>167</v>
      </c>
      <c r="S35" s="1" t="s">
        <v>168</v>
      </c>
      <c r="T35" s="1" t="s">
        <v>129</v>
      </c>
    </row>
    <row r="36" s="1" customFormat="1" spans="1:20">
      <c r="A36" s="3">
        <v>14716667810</v>
      </c>
      <c r="B36" s="1" t="s">
        <v>257</v>
      </c>
      <c r="C36" s="1" t="s">
        <v>261</v>
      </c>
      <c r="D36" s="1" t="s">
        <v>170</v>
      </c>
      <c r="E36" s="1" t="s">
        <v>82</v>
      </c>
      <c r="F36" s="1" t="s">
        <v>156</v>
      </c>
      <c r="G36" s="1" t="s">
        <v>159</v>
      </c>
      <c r="H36" s="1" t="s">
        <v>160</v>
      </c>
      <c r="I36" s="1" t="s">
        <v>262</v>
      </c>
      <c r="J36" s="1" t="s">
        <v>162</v>
      </c>
      <c r="K36" s="1" t="s">
        <v>262</v>
      </c>
      <c r="L36" s="1" t="s">
        <v>262</v>
      </c>
      <c r="M36" s="1" t="s">
        <v>163</v>
      </c>
      <c r="N36" s="1" t="s">
        <v>163</v>
      </c>
      <c r="O36" s="1" t="s">
        <v>164</v>
      </c>
      <c r="P36" s="1" t="s">
        <v>165</v>
      </c>
      <c r="Q36" s="1" t="s">
        <v>263</v>
      </c>
      <c r="R36" s="1" t="s">
        <v>167</v>
      </c>
      <c r="S36" s="1" t="s">
        <v>168</v>
      </c>
      <c r="T36" s="1" t="s">
        <v>129</v>
      </c>
    </row>
    <row r="37" s="1" customFormat="1" spans="1:20">
      <c r="A37" s="3">
        <v>14708730896</v>
      </c>
      <c r="B37" s="1" t="s">
        <v>257</v>
      </c>
      <c r="C37" s="1" t="s">
        <v>264</v>
      </c>
      <c r="D37" s="1" t="s">
        <v>265</v>
      </c>
      <c r="E37" s="1" t="s">
        <v>266</v>
      </c>
      <c r="F37" s="1" t="s">
        <v>156</v>
      </c>
      <c r="G37" s="1" t="s">
        <v>159</v>
      </c>
      <c r="H37" s="1" t="s">
        <v>160</v>
      </c>
      <c r="I37" s="1" t="s">
        <v>267</v>
      </c>
      <c r="J37" s="1" t="s">
        <v>162</v>
      </c>
      <c r="K37" s="1" t="s">
        <v>267</v>
      </c>
      <c r="L37" s="1" t="s">
        <v>267</v>
      </c>
      <c r="M37" s="1" t="s">
        <v>163</v>
      </c>
      <c r="N37" s="1" t="s">
        <v>163</v>
      </c>
      <c r="O37" s="1" t="s">
        <v>164</v>
      </c>
      <c r="P37" s="1" t="s">
        <v>165</v>
      </c>
      <c r="Q37" s="1" t="s">
        <v>268</v>
      </c>
      <c r="R37" s="1" t="s">
        <v>167</v>
      </c>
      <c r="S37" s="1" t="s">
        <v>168</v>
      </c>
      <c r="T37" s="1" t="s">
        <v>129</v>
      </c>
    </row>
    <row r="38" s="1" customFormat="1" spans="1:20">
      <c r="A38" s="3">
        <v>14688474411</v>
      </c>
      <c r="B38" s="1" t="s">
        <v>269</v>
      </c>
      <c r="C38" s="1" t="s">
        <v>270</v>
      </c>
      <c r="D38" s="1" t="s">
        <v>271</v>
      </c>
      <c r="E38" s="1" t="s">
        <v>75</v>
      </c>
      <c r="F38" s="1" t="s">
        <v>156</v>
      </c>
      <c r="G38" s="1" t="s">
        <v>159</v>
      </c>
      <c r="H38" s="1" t="s">
        <v>160</v>
      </c>
      <c r="I38" s="1" t="s">
        <v>272</v>
      </c>
      <c r="J38" s="1" t="s">
        <v>162</v>
      </c>
      <c r="K38" s="1" t="s">
        <v>272</v>
      </c>
      <c r="L38" s="1" t="s">
        <v>272</v>
      </c>
      <c r="M38" s="1" t="s">
        <v>163</v>
      </c>
      <c r="N38" s="1" t="s">
        <v>163</v>
      </c>
      <c r="O38" s="1" t="s">
        <v>164</v>
      </c>
      <c r="P38" s="1" t="s">
        <v>165</v>
      </c>
      <c r="Q38" s="1" t="s">
        <v>273</v>
      </c>
      <c r="R38" s="1" t="s">
        <v>167</v>
      </c>
      <c r="S38" s="1" t="s">
        <v>168</v>
      </c>
      <c r="T38" s="1" t="s">
        <v>129</v>
      </c>
    </row>
    <row r="39" s="1" customFormat="1" spans="1:20">
      <c r="A39" s="3">
        <v>14679222020</v>
      </c>
      <c r="B39" s="1" t="s">
        <v>274</v>
      </c>
      <c r="C39" s="1" t="s">
        <v>275</v>
      </c>
      <c r="D39" s="1" t="s">
        <v>276</v>
      </c>
      <c r="E39" s="1" t="s">
        <v>277</v>
      </c>
      <c r="F39" s="1" t="s">
        <v>224</v>
      </c>
      <c r="G39" s="1" t="s">
        <v>156</v>
      </c>
      <c r="H39" s="1" t="s">
        <v>160</v>
      </c>
      <c r="I39" s="1" t="s">
        <v>278</v>
      </c>
      <c r="J39" s="1" t="s">
        <v>162</v>
      </c>
      <c r="K39" s="1" t="s">
        <v>278</v>
      </c>
      <c r="L39" s="1" t="s">
        <v>278</v>
      </c>
      <c r="M39" s="1" t="s">
        <v>163</v>
      </c>
      <c r="N39" s="1" t="s">
        <v>163</v>
      </c>
      <c r="O39" s="1" t="s">
        <v>164</v>
      </c>
      <c r="P39" s="1" t="s">
        <v>165</v>
      </c>
      <c r="Q39" s="1" t="s">
        <v>279</v>
      </c>
      <c r="R39" s="1" t="s">
        <v>167</v>
      </c>
      <c r="S39" s="1" t="s">
        <v>168</v>
      </c>
      <c r="T39" s="1" t="s">
        <v>129</v>
      </c>
    </row>
    <row r="40" s="1" customFormat="1" spans="1:20">
      <c r="A40" s="3">
        <v>14528415712</v>
      </c>
      <c r="B40" s="1" t="s">
        <v>280</v>
      </c>
      <c r="C40" s="1" t="s">
        <v>281</v>
      </c>
      <c r="D40" s="1" t="s">
        <v>170</v>
      </c>
      <c r="E40" s="1" t="s">
        <v>72</v>
      </c>
      <c r="F40" s="1" t="s">
        <v>156</v>
      </c>
      <c r="G40" s="1" t="s">
        <v>159</v>
      </c>
      <c r="H40" s="1" t="s">
        <v>160</v>
      </c>
      <c r="I40" s="1" t="s">
        <v>282</v>
      </c>
      <c r="J40" s="1" t="s">
        <v>162</v>
      </c>
      <c r="K40" s="1" t="s">
        <v>282</v>
      </c>
      <c r="L40" s="1" t="s">
        <v>282</v>
      </c>
      <c r="M40" s="1" t="s">
        <v>163</v>
      </c>
      <c r="N40" s="1" t="s">
        <v>163</v>
      </c>
      <c r="O40" s="1" t="s">
        <v>164</v>
      </c>
      <c r="P40" s="1" t="s">
        <v>165</v>
      </c>
      <c r="Q40" s="1" t="s">
        <v>283</v>
      </c>
      <c r="R40" s="1" t="s">
        <v>167</v>
      </c>
      <c r="S40" s="1" t="s">
        <v>168</v>
      </c>
      <c r="T40" s="1" t="s">
        <v>129</v>
      </c>
    </row>
    <row r="41" s="1" customFormat="1" spans="1:20">
      <c r="A41" s="3">
        <v>14528415458</v>
      </c>
      <c r="B41" s="1" t="s">
        <v>280</v>
      </c>
      <c r="C41" s="1" t="s">
        <v>284</v>
      </c>
      <c r="D41" s="1" t="s">
        <v>170</v>
      </c>
      <c r="E41" s="1" t="s">
        <v>71</v>
      </c>
      <c r="F41" s="1" t="s">
        <v>156</v>
      </c>
      <c r="G41" s="1" t="s">
        <v>159</v>
      </c>
      <c r="H41" s="1" t="s">
        <v>160</v>
      </c>
      <c r="I41" s="1" t="s">
        <v>282</v>
      </c>
      <c r="J41" s="1" t="s">
        <v>162</v>
      </c>
      <c r="K41" s="1" t="s">
        <v>282</v>
      </c>
      <c r="L41" s="1" t="s">
        <v>282</v>
      </c>
      <c r="M41" s="1" t="s">
        <v>163</v>
      </c>
      <c r="N41" s="1" t="s">
        <v>163</v>
      </c>
      <c r="O41" s="1" t="s">
        <v>164</v>
      </c>
      <c r="P41" s="1" t="s">
        <v>165</v>
      </c>
      <c r="Q41" s="1" t="s">
        <v>285</v>
      </c>
      <c r="R41" s="1" t="s">
        <v>167</v>
      </c>
      <c r="S41" s="1" t="s">
        <v>168</v>
      </c>
      <c r="T41" s="1" t="s">
        <v>129</v>
      </c>
    </row>
    <row r="42" s="1" customFormat="1" spans="1:20">
      <c r="A42" s="3">
        <v>14528415210</v>
      </c>
      <c r="B42" s="1" t="s">
        <v>280</v>
      </c>
      <c r="C42" s="1" t="s">
        <v>286</v>
      </c>
      <c r="D42" s="1" t="s">
        <v>170</v>
      </c>
      <c r="E42" s="1" t="s">
        <v>70</v>
      </c>
      <c r="F42" s="1" t="s">
        <v>156</v>
      </c>
      <c r="G42" s="1" t="s">
        <v>159</v>
      </c>
      <c r="H42" s="1" t="s">
        <v>160</v>
      </c>
      <c r="I42" s="1" t="s">
        <v>282</v>
      </c>
      <c r="J42" s="1" t="s">
        <v>162</v>
      </c>
      <c r="K42" s="1" t="s">
        <v>282</v>
      </c>
      <c r="L42" s="1" t="s">
        <v>282</v>
      </c>
      <c r="M42" s="1" t="s">
        <v>163</v>
      </c>
      <c r="N42" s="1" t="s">
        <v>163</v>
      </c>
      <c r="O42" s="1" t="s">
        <v>164</v>
      </c>
      <c r="P42" s="1" t="s">
        <v>165</v>
      </c>
      <c r="Q42" s="1" t="s">
        <v>287</v>
      </c>
      <c r="R42" s="1" t="s">
        <v>167</v>
      </c>
      <c r="S42" s="1" t="s">
        <v>168</v>
      </c>
      <c r="T42" s="1" t="s">
        <v>129</v>
      </c>
    </row>
    <row r="43" s="1" customFormat="1" spans="1:20">
      <c r="A43" s="3">
        <v>14528379511</v>
      </c>
      <c r="B43" s="1" t="s">
        <v>280</v>
      </c>
      <c r="C43" s="1" t="s">
        <v>288</v>
      </c>
      <c r="D43" s="1" t="s">
        <v>170</v>
      </c>
      <c r="E43" s="1" t="s">
        <v>68</v>
      </c>
      <c r="F43" s="1" t="s">
        <v>156</v>
      </c>
      <c r="G43" s="1" t="s">
        <v>159</v>
      </c>
      <c r="H43" s="1" t="s">
        <v>160</v>
      </c>
      <c r="I43" s="1" t="s">
        <v>282</v>
      </c>
      <c r="J43" s="1" t="s">
        <v>162</v>
      </c>
      <c r="K43" s="1" t="s">
        <v>282</v>
      </c>
      <c r="L43" s="1" t="s">
        <v>282</v>
      </c>
      <c r="M43" s="1" t="s">
        <v>163</v>
      </c>
      <c r="N43" s="1" t="s">
        <v>163</v>
      </c>
      <c r="O43" s="1" t="s">
        <v>164</v>
      </c>
      <c r="P43" s="1" t="s">
        <v>165</v>
      </c>
      <c r="Q43" s="1" t="s">
        <v>289</v>
      </c>
      <c r="R43" s="1" t="s">
        <v>167</v>
      </c>
      <c r="S43" s="1" t="s">
        <v>168</v>
      </c>
      <c r="T43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2021-04-19T01:55:36Z</dcterms:created>
  <dcterms:modified xsi:type="dcterms:W3CDTF">2021-04-19T02:12:20Z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FD5FDDFB27AA4E29AF952DD98D7674E0</vt:lpwstr>
  </property>
  <property fmtid="{D5CDD505-2E9C-101B-9397-08002B2CF9AE}" pid="3" name="KSOProductBuildVer">
    <vt:lpwstr>2052-11.1.0.10463</vt:lpwstr>
  </property>
</Properties>
</file>