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对账!$1:$48</definedName>
  </definedNames>
  <calcPr calcId="144525"/>
</workbook>
</file>

<file path=xl/sharedStrings.xml><?xml version="1.0" encoding="utf-8"?>
<sst xmlns="http://schemas.openxmlformats.org/spreadsheetml/2006/main" count="1145" uniqueCount="409">
  <si>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</si>
  <si>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</si>
  <si>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</si>
  <si>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</si>
  <si>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</si>
  <si>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</si>
  <si>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</si>
  <si>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</si>
  <si>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</si>
  <si>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</si>
  <si>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</si>
  <si>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</si>
  <si>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</si>
  <si>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</si>
  <si>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</si>
  <si>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</si>
  <si>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</si>
  <si>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</si>
  <si>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</si>
  <si>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</si>
  <si>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</si>
  <si>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</si>
  <si>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</si>
  <si>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</si>
  <si>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</si>
  <si>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</si>
  <si>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[凤凰城]凤凰城机场丽笙酒店(Radisson Hotel Phoenix Airport)(55328886)</t>
  </si>
  <si>
    <t>特大床房&lt;不退款&gt;&lt;2人入住&gt;</t>
  </si>
  <si>
    <t>HKD</t>
  </si>
  <si>
    <t>Ardiel/Thea K</t>
  </si>
  <si>
    <t>CA13030210419HKD-W</t>
  </si>
  <si>
    <t>未提现</t>
  </si>
  <si>
    <t>携程开票</t>
  </si>
  <si>
    <t>[多伦多]马里奥特多伦多德尔塔酒店(Delta Hotels by Marriott Toronto)(55346230)</t>
  </si>
  <si>
    <t>城景特大床房&lt;不退款&gt;&lt;2人入住&gt;</t>
  </si>
  <si>
    <t>JING/Shuoqi</t>
  </si>
  <si>
    <t>[曼谷]曼谷拉差阿帕森购物区万丽酒店(Renaissance Bangkok Ratchaprasong Hotel)(55312001)</t>
  </si>
  <si>
    <t>豪华特大床房&lt;2人入住&gt;&lt;不退款&gt;&lt;早餐&gt;</t>
  </si>
  <si>
    <t>ON-EIAM/PANATTAORN</t>
  </si>
  <si>
    <t>[奥兰多]希尔顿逸林酒店 - 奥兰多环球影城入口(DoubleTree by Hilton at The Entrance to Universal Orlando)(70391323)</t>
  </si>
  <si>
    <t>标准双人房&lt;不退款&gt;&lt;2人入住&gt;</t>
  </si>
  <si>
    <t>Witherspoon/Tierra</t>
  </si>
  <si>
    <t>[象岛]象岛天堂山酒店(Koh Chang Paradise Hill)(55281349)</t>
  </si>
  <si>
    <t>豪华园景房&lt;不退款&gt;&lt;2人入住&gt;</t>
  </si>
  <si>
    <t>LI/HAO</t>
  </si>
  <si>
    <t>[甲米]甲米都喜天丽海滨度假酒店(Dusit Thani Krabi Beach Resort)(55254081)</t>
  </si>
  <si>
    <t>豪华间&lt;不退款&gt;&lt;2人入住&gt;</t>
  </si>
  <si>
    <t>CHEN/SIMIN</t>
  </si>
  <si>
    <t>[迪拜]迪拜华美达德伊勒酒店(Ramada Deira Hotel Dubai)(60467430)</t>
  </si>
  <si>
    <t>双人房&lt;早餐&gt;&lt;不退款&gt;&lt;2人入住&gt;</t>
  </si>
  <si>
    <t>Bindra/Gurpreet,Bindra/Gurpreet</t>
  </si>
  <si>
    <t>[史基浦]喜来登阿姆斯特丹机场酒店及会议中心(Sheraton Amsterdam Airport Hotel and Conference Center)(55822249)</t>
  </si>
  <si>
    <t>豪华双床房&lt;2人入住&gt;&lt;不退款&gt;&lt;早餐&gt;</t>
  </si>
  <si>
    <t>SHEN/YANGFAN,ZHAO/CINDYRUITAO</t>
  </si>
  <si>
    <t>[檀香山]威基基喜来登酒店(Sheraton Waikiki)(55862055)</t>
  </si>
  <si>
    <t>客房, 1 张特大床, 海滨&lt;不退款&gt;&lt;2人入住&gt;</t>
  </si>
  <si>
    <t>XIA/XIAO</t>
  </si>
  <si>
    <t>[首尔]卢斯布里奇酒店(Hotel Lucebridge)(56196282)</t>
  </si>
  <si>
    <t>行政套房&lt;不退款&gt;&lt;2人入住&gt;</t>
  </si>
  <si>
    <t>LEE/JINHEE</t>
  </si>
  <si>
    <t>[拉斯维加斯]亚利桑那查理迪凯特酒店(Arizona Charlie's Decatur)(70391935)</t>
  </si>
  <si>
    <t>标准房&lt;不退款&gt;&lt;2人入住&gt;</t>
  </si>
  <si>
    <t>lloyd/steve</t>
  </si>
  <si>
    <t>[布卢明顿]布卢明顿明米娜珀莉丝希尔顿酒店(Hilton Minneapolis Bloomington)(70394167)</t>
  </si>
  <si>
    <t>特大床房(带拉出沙发)&lt;不退款&gt;&lt;2人入住&gt;</t>
  </si>
  <si>
    <t>Thompson/Joanne</t>
  </si>
  <si>
    <t>[洛杉矶]洛杉矶大道喜来登酒店(Sheraton Gateway Los Angeles Hotel)(55465300)</t>
  </si>
  <si>
    <t>传统房（1张特大床）&lt;不退款&gt;&lt;2人入住&gt;</t>
  </si>
  <si>
    <t>PAN/SIXUE,XU/MINGZHAO,CHEN/YUNFAN</t>
  </si>
  <si>
    <t>[伊斯坦布尔]伊斯坦布尔金色号角希尔顿花园旅馆(Hilton Garden Inn Istanbul Golden Horn)(55281020)</t>
  </si>
  <si>
    <t>海景大号床房&lt;不退款&gt;&lt;2人入住&gt;</t>
  </si>
  <si>
    <t>Raheem/Imran</t>
  </si>
  <si>
    <t>[新德里]德里国家首都辖区古尔冈艾美酒店(Le Meridien Gurgaon, Delhi NCR)(55414335)</t>
  </si>
  <si>
    <t>Singh/Gurdit</t>
  </si>
  <si>
    <t>[莫雷诺谷]贝斯特韦斯特莫雷诺谷套房酒店(Best Western Moreno Hotel &amp; Suites)(55281246)</t>
  </si>
  <si>
    <t>davis/Stephanie</t>
  </si>
  <si>
    <t>[多伦多]希尔顿多伦多酒店(Hilton Toronto)(54503358)</t>
  </si>
  <si>
    <t>客房&lt;不退款&gt;&lt;2人入住&gt;</t>
  </si>
  <si>
    <t>HU/YIFENG</t>
  </si>
  <si>
    <t>[休斯敦]市区医学中心美国最有价值酒店(Americas Best Value Inn Medical Center Downtown)(55573155)</t>
  </si>
  <si>
    <t>经济房1张特大床&lt;不退款&gt;&lt;2人入住&gt;</t>
  </si>
  <si>
    <t>Duplechin/Jordan</t>
  </si>
  <si>
    <t>[吉隆坡]吉隆坡中环酒店(Hotel Sentral Kuala Lumpur)(55694371)</t>
  </si>
  <si>
    <t>快捷房(无窗)&lt;不退款&gt;&lt;2人入住&gt;</t>
  </si>
  <si>
    <t>azli/zairul</t>
  </si>
  <si>
    <t>[哥打京那巴鲁]艾美酒店(Le Meridien Kota Kinabalu)(55439469)</t>
  </si>
  <si>
    <t>都市城景特大床房&lt;1&gt;&lt;不退款&gt;&lt;2人入住&gt;</t>
  </si>
  <si>
    <t>TEY/BOON SENG</t>
  </si>
  <si>
    <t>[仁川]查理斯酒店(Charis Hotel)(55426311)</t>
  </si>
  <si>
    <t>pyo/jung</t>
  </si>
  <si>
    <t>[首尔]梨大新村H大道酒店(H Avenue Hotel Idae Shinchon)(55585884)</t>
  </si>
  <si>
    <t>豪华双人间&lt;早餐&gt;&lt;不退款&gt;&lt;2人入住&gt;</t>
  </si>
  <si>
    <t>KO/YEONJI</t>
  </si>
  <si>
    <t>[法兰克福]法兰克福机场喜来登酒店及会议中心(Sheraton Frankfurt Airport Hotel &amp; Conference Center)(55337565)</t>
  </si>
  <si>
    <t>标准特大床房&lt;不退款&gt;&lt;2人入住&gt;</t>
  </si>
  <si>
    <t>BRADY/JOHN</t>
  </si>
  <si>
    <t>[新加坡]新加坡南岸JW万豪酒店 (Staycation Approved)(JW Marriott Hotel Singapore South Beach (Staycation Approved))(55852011)</t>
  </si>
  <si>
    <t>豪华特大床客房&lt;不退款&gt;&lt;2人入住&gt;</t>
  </si>
  <si>
    <t>HU/LIANG</t>
  </si>
  <si>
    <t>退单</t>
  </si>
  <si>
    <t>[巴黎]兰花酒店(Hotel Orchidee)(56206289)</t>
  </si>
  <si>
    <t>标准大床房&lt;不退款&gt;&lt;2人入住&gt;</t>
  </si>
  <si>
    <t>carmine/Anthony</t>
  </si>
  <si>
    <t>[桑迪斯普林斯]亚特兰大北市区威斯汀酒店(The Westin Atlanta Perimeter North)(68026101)</t>
  </si>
  <si>
    <t>传统特大床房&lt;不退款&gt;&lt;2人入住&gt;</t>
  </si>
  <si>
    <t>Seretti/Julio I,Seretti/Timeca</t>
  </si>
  <si>
    <t>调整</t>
  </si>
  <si>
    <t>[厄森尤特]瑞斯酒店(World Point Reis Inn Hotel)(55680434)</t>
  </si>
  <si>
    <t>豪华双人房&lt;2人入住&gt;&lt;不退款&gt;&lt;早餐&gt;</t>
  </si>
  <si>
    <t>SELIMOGLU/YASIN</t>
  </si>
  <si>
    <t>[济州市]G酒店(Hotel G)(56196184)</t>
  </si>
  <si>
    <t>CHAE/TAEJEUNG</t>
  </si>
  <si>
    <t>[墨尔本]墨尔本小柏克街曼特拉酒店(Mantra on Little Bourke Hotel Melbourne)(55328655)</t>
  </si>
  <si>
    <t>一间卧室豪华公寓&lt;不退款&gt;&lt;2人入住&gt;</t>
  </si>
  <si>
    <t>Henderson/Claudia</t>
  </si>
  <si>
    <t>Sharma/Shubham</t>
  </si>
  <si>
    <t>[首尔]首尔时代广场万怡酒店(Courtyard by Marriott Seoul Times Square)(55290127)</t>
  </si>
  <si>
    <t>豪华特大床房&lt;不退款&gt;&lt;2人入住&gt;</t>
  </si>
  <si>
    <t>Kang/Dong Keun,Son/Subin</t>
  </si>
  <si>
    <t>WANG/MING</t>
  </si>
  <si>
    <t>[弗里蒙特]万豪酒店弗里蒙特硅谷店(Fremont Marriott Silicon Valley)(68027857)</t>
  </si>
  <si>
    <t>Moon/Mark</t>
  </si>
  <si>
    <t>[卡姆登]伦敦格兰杰怀特酒店(Grange White Hall Hotel London)(55639783)</t>
  </si>
  <si>
    <t>高级双床房&lt;2人入住&gt;&lt;不退款&gt;&lt;早餐&gt;</t>
  </si>
  <si>
    <t>Ren/Chunyi,Wei/Siyu</t>
  </si>
  <si>
    <t>[加平郡]NamyiseomWJiwoo度假村(W Jiwoo Resort Namyiseom)(55841958)</t>
  </si>
  <si>
    <t>皇家复式房&lt;不退款&gt;&lt;2人入住&gt;</t>
  </si>
  <si>
    <t>Kim/Taewoo,Jo/Sohee</t>
  </si>
  <si>
    <t>Castillo/Alisha</t>
  </si>
  <si>
    <t>[奥尔沃克斯]帕拉帕斯海滨 HM 别墅酒店(Villas HM Palapas del Mar)(60514337)</t>
  </si>
  <si>
    <t>小型套房&lt;早餐&gt;&lt;不退款&gt;&lt;2人入住&gt;</t>
  </si>
  <si>
    <t>Gray/Yonina Mia,Cabrera/William</t>
  </si>
  <si>
    <t>[纽约]纽约时报广场万豪AC酒店(AC Hotel by Marriott New York Times Square)(60513918)</t>
  </si>
  <si>
    <t>Lan/Kai</t>
  </si>
  <si>
    <t>CALANGIAN/MARIA</t>
  </si>
  <si>
    <t>[凯恩斯]凯恩斯市棕榈城市酒店(Cairns City Palms)(55451736)</t>
  </si>
  <si>
    <t>套房（特大床）&lt;不退款&gt;&lt;2人入住&gt;</t>
  </si>
  <si>
    <t>Newman/Scott</t>
  </si>
  <si>
    <t>，</t>
  </si>
  <si>
    <t>14877989487此单多收432HKD退回</t>
  </si>
  <si>
    <t>原单13672元，本期扣款5040.89</t>
  </si>
  <si>
    <t>A210419175041481</t>
  </si>
  <si>
    <t>A210419180745925</t>
  </si>
  <si>
    <t>总计：51260.11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</si>
  <si>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</si>
  <si>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</si>
  <si>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</si>
  <si>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</si>
  <si>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</si>
  <si>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</si>
  <si>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</si>
  <si>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</si>
  <si>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</si>
  <si>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</si>
  <si>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</si>
  <si>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</si>
  <si>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</si>
  <si>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</si>
  <si>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</si>
  <si>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</si>
  <si>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</si>
  <si>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2021-04-17</t>
  </si>
  <si>
    <t>2071141</t>
  </si>
  <si>
    <t>凯恩斯市棕榈酒店</t>
  </si>
  <si>
    <t>Newman Scott</t>
  </si>
  <si>
    <t>2021-04-18</t>
  </si>
  <si>
    <t>退房日周结</t>
  </si>
  <si>
    <t>495.23</t>
  </si>
  <si>
    <t>589.00</t>
  </si>
  <si>
    <t>0</t>
  </si>
  <si>
    <t>0.00</t>
  </si>
  <si>
    <t>携程汇智国际直连</t>
  </si>
  <si>
    <t>2021-04-17 18:56:20</t>
  </si>
  <si>
    <t>否</t>
  </si>
  <si>
    <t>汇智国际旅游发展有限公司</t>
  </si>
  <si>
    <t>直连</t>
  </si>
  <si>
    <t>2070644</t>
  </si>
  <si>
    <t>希尔顿多伦多酒店</t>
  </si>
  <si>
    <t>CALANGIAN MARIA</t>
  </si>
  <si>
    <t>555.77</t>
  </si>
  <si>
    <t>661.00</t>
  </si>
  <si>
    <t>2021-04-17 12:52:22</t>
  </si>
  <si>
    <t>2021-04-16</t>
  </si>
  <si>
    <t>2070001</t>
  </si>
  <si>
    <t>纽约时代广场万豪AC酒店</t>
  </si>
  <si>
    <t>Lan Kai</t>
  </si>
  <si>
    <t>761.47</t>
  </si>
  <si>
    <t>905.00</t>
  </si>
  <si>
    <t>2021-04-16 22:04:35</t>
  </si>
  <si>
    <t>2069689</t>
  </si>
  <si>
    <t>洛杉矶大道喜来登酒店</t>
  </si>
  <si>
    <t>Castillo Alisha</t>
  </si>
  <si>
    <t>709.30</t>
  </si>
  <si>
    <t>843.00</t>
  </si>
  <si>
    <t>2021-04-16 19:36:39</t>
  </si>
  <si>
    <t>2069594</t>
  </si>
  <si>
    <t>NamyiseomWJiwoo度假村</t>
  </si>
  <si>
    <t>Kim Taewoo,Jo Sohee</t>
  </si>
  <si>
    <t>1034.92</t>
  </si>
  <si>
    <t>1230.00</t>
  </si>
  <si>
    <t>2021-04-16 18:42:43</t>
  </si>
  <si>
    <t>2068848</t>
  </si>
  <si>
    <t>新大田H大道酒店</t>
  </si>
  <si>
    <t>KO YEONJI</t>
  </si>
  <si>
    <t>333.19</t>
  </si>
  <si>
    <t>396.00</t>
  </si>
  <si>
    <t>2021-04-16 10:23:39</t>
  </si>
  <si>
    <t>2021-04-15</t>
  </si>
  <si>
    <t>2068350</t>
  </si>
  <si>
    <t>伦敦格兰杰怀特酒店</t>
  </si>
  <si>
    <t>Ren Chunyi,Wei Siyu</t>
  </si>
  <si>
    <t>958.54</t>
  </si>
  <si>
    <t>1138.00</t>
  </si>
  <si>
    <t>2021-04-15 21:30:59</t>
  </si>
  <si>
    <t>2067622</t>
  </si>
  <si>
    <t>万豪酒店弗里蒙特硅谷店</t>
  </si>
  <si>
    <t>Moon Mark</t>
  </si>
  <si>
    <t>521.38</t>
  </si>
  <si>
    <t>619.00</t>
  </si>
  <si>
    <t>2021-04-15 12:50:15</t>
  </si>
  <si>
    <t>2067541</t>
  </si>
  <si>
    <t>WANG MING</t>
  </si>
  <si>
    <t>596.35</t>
  </si>
  <si>
    <t>708.00</t>
  </si>
  <si>
    <t>2021-04-15 11:42:10</t>
  </si>
  <si>
    <t>2067178</t>
  </si>
  <si>
    <t>首尔时代广场万怡酒店</t>
  </si>
  <si>
    <t>Kang Dong Keun,Son Subin</t>
  </si>
  <si>
    <t>808.92</t>
  </si>
  <si>
    <t>959.00</t>
  </si>
  <si>
    <t>2021-04-15 00:15:15</t>
  </si>
  <si>
    <t>2021-04-14</t>
  </si>
  <si>
    <t>2066800</t>
  </si>
  <si>
    <t xml:space="preserve">古尔冈铂尔曼中央公园酒店  </t>
  </si>
  <si>
    <t>Sharma Shubham</t>
  </si>
  <si>
    <t>198.22</t>
  </si>
  <si>
    <t>235.00</t>
  </si>
  <si>
    <t>2021-04-14 18:23:32</t>
  </si>
  <si>
    <t>2066739</t>
  </si>
  <si>
    <t>墨尔本小柏克街曼特拉酒店</t>
  </si>
  <si>
    <t>Henderson Claudia</t>
  </si>
  <si>
    <t>1127.76</t>
  </si>
  <si>
    <t>1337.00</t>
  </si>
  <si>
    <t>2021-04-14 17:43:07</t>
  </si>
  <si>
    <t>2066709</t>
  </si>
  <si>
    <t>G酒店</t>
  </si>
  <si>
    <t>CHAE TAEJEUNG</t>
  </si>
  <si>
    <t>170.39</t>
  </si>
  <si>
    <t>202.00</t>
  </si>
  <si>
    <t>2021-04-14 17:21:02</t>
  </si>
  <si>
    <t>2065912</t>
  </si>
  <si>
    <t>亚特兰大北市区威斯汀酒店</t>
  </si>
  <si>
    <t>Seretti Julio I,Seretti Timeca</t>
  </si>
  <si>
    <t>723.72</t>
  </si>
  <si>
    <t>858.00</t>
  </si>
  <si>
    <t>2021-04-14 05:28:49</t>
  </si>
  <si>
    <t>2021-04-13</t>
  </si>
  <si>
    <t>2064666</t>
  </si>
  <si>
    <t>新加坡南岸JW万豪酒店</t>
  </si>
  <si>
    <t>HU LIANG</t>
  </si>
  <si>
    <t>5018.77</t>
  </si>
  <si>
    <t>5945.00</t>
  </si>
  <si>
    <t>2021-04-13 11:28:56</t>
  </si>
  <si>
    <t>2021-04-12</t>
  </si>
  <si>
    <t>2064089</t>
  </si>
  <si>
    <t>法兰克福机场喜来登酒店及会议中心</t>
  </si>
  <si>
    <t>BRADY JOHN</t>
  </si>
  <si>
    <t>710.82</t>
  </si>
  <si>
    <t>842.00</t>
  </si>
  <si>
    <t>2021-04-12 22:07:10</t>
  </si>
  <si>
    <t>2063722</t>
  </si>
  <si>
    <t>1330.46</t>
  </si>
  <si>
    <t>1576.00</t>
  </si>
  <si>
    <t>2021-04-12 18:39:23</t>
  </si>
  <si>
    <t>2063525</t>
  </si>
  <si>
    <t>查理斯酒店</t>
  </si>
  <si>
    <t>pyo jung</t>
  </si>
  <si>
    <t>355.41</t>
  </si>
  <si>
    <t>421.00</t>
  </si>
  <si>
    <t>2021-04-12 16:34:16</t>
  </si>
  <si>
    <t>2062877</t>
  </si>
  <si>
    <t>哥打京那巴鲁艾美酒店</t>
  </si>
  <si>
    <t>TEY BOON SENG</t>
  </si>
  <si>
    <t>353.72</t>
  </si>
  <si>
    <t>419.00</t>
  </si>
  <si>
    <t>2021-04-12 09:27:53</t>
  </si>
  <si>
    <t>2021-04-11</t>
  </si>
  <si>
    <t>2062244</t>
  </si>
  <si>
    <t>吉隆坡中环酒店</t>
  </si>
  <si>
    <t>azli zairul</t>
  </si>
  <si>
    <t>78.51</t>
  </si>
  <si>
    <t>93.00</t>
  </si>
  <si>
    <t>2021-04-11 19:52:04</t>
  </si>
  <si>
    <t>2061910</t>
  </si>
  <si>
    <t>美洲最有价值酒店 - 医学中心市中心</t>
  </si>
  <si>
    <t>Duplechin Jordan</t>
  </si>
  <si>
    <t>491.32</t>
  </si>
  <si>
    <t>582.00</t>
  </si>
  <si>
    <t>2021-04-11 16:42:15</t>
  </si>
  <si>
    <t>2061215</t>
  </si>
  <si>
    <t>HU YIFENG</t>
  </si>
  <si>
    <t>2107.12</t>
  </si>
  <si>
    <t>2496.00</t>
  </si>
  <si>
    <t>2021-04-11 10:10:41</t>
  </si>
  <si>
    <t>2061091</t>
  </si>
  <si>
    <t>贝斯特韦斯特莫雷诺谷套房酒店</t>
  </si>
  <si>
    <t>davis Stephanie</t>
  </si>
  <si>
    <t>682.96</t>
  </si>
  <si>
    <t>809.00</t>
  </si>
  <si>
    <t>2021-04-11 06:52:51</t>
  </si>
  <si>
    <t>2061061</t>
  </si>
  <si>
    <t>Singh Gurdit</t>
  </si>
  <si>
    <t>199.23</t>
  </si>
  <si>
    <t>236.00</t>
  </si>
  <si>
    <t>2021-04-11 03:36:43</t>
  </si>
  <si>
    <t>2021-04-08</t>
  </si>
  <si>
    <t>2054798</t>
  </si>
  <si>
    <t>伊斯坦布尔金色号角希尔顿花园旅馆</t>
  </si>
  <si>
    <t>Raheem Imran</t>
  </si>
  <si>
    <t>1596.43</t>
  </si>
  <si>
    <t>1896.00</t>
  </si>
  <si>
    <t>2021-04-08 05:31:09</t>
  </si>
  <si>
    <t>2021-04-07</t>
  </si>
  <si>
    <t>2053623</t>
  </si>
  <si>
    <t>PAN SIXUE,XU MINGZHAO,CHEN YUNFAN</t>
  </si>
  <si>
    <t>2818.54</t>
  </si>
  <si>
    <t>3332.00</t>
  </si>
  <si>
    <t>2021-04-07 11:06:18</t>
  </si>
  <si>
    <t>2053478</t>
  </si>
  <si>
    <t>布卢明顿明米娜珀莉丝希尔顿酒店</t>
  </si>
  <si>
    <t>Thompson Joanne</t>
  </si>
  <si>
    <t>728.32</t>
  </si>
  <si>
    <t>861.00</t>
  </si>
  <si>
    <t>2021-04-07 08:40:17</t>
  </si>
  <si>
    <t>2053455</t>
  </si>
  <si>
    <t>亚利桑那查理迪凯特酒店</t>
  </si>
  <si>
    <t>lloyd steve</t>
  </si>
  <si>
    <t>1683.34</t>
  </si>
  <si>
    <t>1990.00</t>
  </si>
  <si>
    <t>2021-04-07 05:13:45</t>
  </si>
  <si>
    <t>2021-04-05</t>
  </si>
  <si>
    <t>2051562</t>
  </si>
  <si>
    <t>卢斯布里奇酒店</t>
  </si>
  <si>
    <t>LEE JINHEE</t>
  </si>
  <si>
    <t>625.19</t>
  </si>
  <si>
    <t>739.00</t>
  </si>
  <si>
    <t>2021-04-05 22:40:17</t>
  </si>
  <si>
    <t>2021-04-02</t>
  </si>
  <si>
    <t>2045115</t>
  </si>
  <si>
    <t>威基基喜来登酒店</t>
  </si>
  <si>
    <t>XIA XIAO</t>
  </si>
  <si>
    <t>10678.64</t>
  </si>
  <si>
    <t>12624.00</t>
  </si>
  <si>
    <t>2021-04-02 16:38:05</t>
  </si>
  <si>
    <t>2044475</t>
  </si>
  <si>
    <t>阿姆斯特丹史基浦机场喜来登酒店</t>
  </si>
  <si>
    <t>SHEN YANGFAN,ZHAO CINDYRUITAO</t>
  </si>
  <si>
    <t>797.11</t>
  </si>
  <si>
    <t>945.00</t>
  </si>
  <si>
    <t>2021-04-02 03:57:47</t>
  </si>
  <si>
    <t>2021-03-27</t>
  </si>
  <si>
    <t>2036961</t>
  </si>
  <si>
    <t xml:space="preserve">迪拜华美达德伊勒酒店 </t>
  </si>
  <si>
    <t>Bindra Gurpreet,Bindra Gurpreet</t>
  </si>
  <si>
    <t>1629.64</t>
  </si>
  <si>
    <t>1932.00</t>
  </si>
  <si>
    <t>2021-03-27 17:04:35</t>
  </si>
  <si>
    <t>2036754</t>
  </si>
  <si>
    <t>甲米都喜天丽海滨度假酒店</t>
  </si>
  <si>
    <t>CHEN SIMIN</t>
  </si>
  <si>
    <t>862.06</t>
  </si>
  <si>
    <t>1022.00</t>
  </si>
  <si>
    <t>2021-03-27 13:43:42</t>
  </si>
  <si>
    <t>2021-03-23</t>
  </si>
  <si>
    <t>2030741</t>
  </si>
  <si>
    <t>象岛天堂山酒店</t>
  </si>
  <si>
    <t>LI HAO</t>
  </si>
  <si>
    <t>851.56</t>
  </si>
  <si>
    <t>1014.00</t>
  </si>
  <si>
    <t>2021-03-23 01:09:42</t>
  </si>
  <si>
    <t>2021-03-20</t>
  </si>
  <si>
    <t>2026367</t>
  </si>
  <si>
    <t>希尔顿逸林酒店 - 奥兰多环球影城入口</t>
  </si>
  <si>
    <t>Witherspoon Tierra</t>
  </si>
  <si>
    <t>1189.70</t>
  </si>
  <si>
    <t>1418.00</t>
  </si>
  <si>
    <t>2021-03-20 12:44:15</t>
  </si>
  <si>
    <t>2021-03-13</t>
  </si>
  <si>
    <t>2015746</t>
  </si>
  <si>
    <t>曼谷拉差阿帕森购物区万丽酒店</t>
  </si>
  <si>
    <t>ON-EIAM PANATTAORN</t>
  </si>
  <si>
    <t>329.08</t>
  </si>
  <si>
    <t>392.00</t>
  </si>
  <si>
    <t>2021-03-13 17:38:57</t>
  </si>
  <si>
    <t>2021-03-10</t>
  </si>
  <si>
    <t>2011342</t>
  </si>
  <si>
    <t>马里奥特多伦多德尔塔酒店</t>
  </si>
  <si>
    <t>JING Shuoqi</t>
  </si>
  <si>
    <t>2021-04-10</t>
  </si>
  <si>
    <t>2932.72</t>
  </si>
  <si>
    <t>3498.00</t>
  </si>
  <si>
    <t>2021-03-10 23:21:17</t>
  </si>
  <si>
    <t>2021-02-07</t>
  </si>
  <si>
    <t>1975795</t>
  </si>
  <si>
    <t>凤凰城机场北丽笙酒店</t>
  </si>
  <si>
    <t>Ardiel Thea K</t>
  </si>
  <si>
    <t>565.63</t>
  </si>
  <si>
    <t>677.00</t>
  </si>
  <si>
    <t>2021-02-07 03:57:58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</si>
</sst>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11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14" borderId="3" applyNumberFormat="0" applyAlignment="0" applyProtection="0">
      <alignment vertical="center"/>
    </xf>
    <xf numFmtId="0" fontId="9" fillId="14" borderId="1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14382994647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44297</v>
      </c>
      <c r="G2" s="5">
        <v>44298</v>
      </c>
      <c r="H2" s="4">
        <v>1</v>
      </c>
      <c r="I2" s="4">
        <v>1</v>
      </c>
      <c r="J2" s="4">
        <v>1</v>
      </c>
      <c r="K2" s="4" t="s">
        <v>28</v>
      </c>
      <c r="L2" s="4">
        <v>677</v>
      </c>
      <c r="M2" s="4">
        <v>677</v>
      </c>
      <c r="N2" s="4" t="s">
        <v>29</v>
      </c>
      <c r="O2" s="4" t="s">
        <v>30</v>
      </c>
      <c r="P2" s="4" t="s">
        <v>31</v>
      </c>
      <c r="Q2" s="4">
        <v>0</v>
      </c>
      <c r="R2" s="6">
        <v>44234</v>
      </c>
      <c r="S2" s="5">
        <v>44305</v>
      </c>
      <c r="T2" s="4" t="s">
        <v>32</v>
      </c>
      <c r="U2" s="4">
        <v>677</v>
      </c>
      <c r="V2" s="4">
        <v>0</v>
      </c>
      <c r="W2" s="4">
        <v>0</v>
      </c>
      <c r="X2" s="4">
        <v>1975795</v>
      </c>
    </row>
    <row r="3" s="4" customFormat="1" spans="1:24">
      <c r="A3" s="4">
        <v>14564822124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44296</v>
      </c>
      <c r="G3" s="5">
        <v>44302</v>
      </c>
      <c r="H3" s="4">
        <v>1</v>
      </c>
      <c r="I3" s="4">
        <v>6</v>
      </c>
      <c r="J3" s="4">
        <v>6</v>
      </c>
      <c r="K3" s="4" t="s">
        <v>28</v>
      </c>
      <c r="L3" s="4">
        <v>3498</v>
      </c>
      <c r="M3" s="4">
        <v>3498</v>
      </c>
      <c r="N3" s="4" t="s">
        <v>35</v>
      </c>
      <c r="O3" s="4" t="s">
        <v>30</v>
      </c>
      <c r="P3" s="4" t="s">
        <v>31</v>
      </c>
      <c r="Q3" s="4">
        <v>0</v>
      </c>
      <c r="R3" s="6">
        <v>44265</v>
      </c>
      <c r="S3" s="5">
        <v>44305</v>
      </c>
      <c r="T3" s="4" t="s">
        <v>32</v>
      </c>
      <c r="U3" s="4">
        <v>3498</v>
      </c>
      <c r="V3" s="4">
        <v>0</v>
      </c>
      <c r="W3" s="4">
        <v>0</v>
      </c>
      <c r="X3" s="4">
        <v>2011342</v>
      </c>
    </row>
    <row r="4" s="4" customFormat="1" spans="1:24">
      <c r="A4" s="4">
        <v>14593572843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44297</v>
      </c>
      <c r="G4" s="5">
        <v>44298</v>
      </c>
      <c r="H4" s="4">
        <v>1</v>
      </c>
      <c r="I4" s="4">
        <v>1</v>
      </c>
      <c r="J4" s="4">
        <v>1</v>
      </c>
      <c r="K4" s="4" t="s">
        <v>28</v>
      </c>
      <c r="L4" s="4">
        <v>392</v>
      </c>
      <c r="M4" s="4">
        <v>392</v>
      </c>
      <c r="N4" s="4" t="s">
        <v>38</v>
      </c>
      <c r="O4" s="4" t="s">
        <v>30</v>
      </c>
      <c r="P4" s="4" t="s">
        <v>31</v>
      </c>
      <c r="Q4" s="4">
        <v>0</v>
      </c>
      <c r="R4" s="6">
        <v>44268</v>
      </c>
      <c r="S4" s="5">
        <v>44305</v>
      </c>
      <c r="T4" s="4" t="s">
        <v>32</v>
      </c>
      <c r="U4" s="4">
        <v>392</v>
      </c>
      <c r="V4" s="4">
        <v>0</v>
      </c>
      <c r="W4" s="4">
        <v>0</v>
      </c>
      <c r="X4" s="4">
        <v>2015746</v>
      </c>
    </row>
    <row r="5" s="4" customFormat="1" spans="1:24">
      <c r="A5" s="4">
        <v>14651433764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44302</v>
      </c>
      <c r="G5" s="5">
        <v>44304</v>
      </c>
      <c r="H5" s="4">
        <v>1</v>
      </c>
      <c r="I5" s="4">
        <v>2</v>
      </c>
      <c r="J5" s="4">
        <v>2</v>
      </c>
      <c r="K5" s="4" t="s">
        <v>28</v>
      </c>
      <c r="L5" s="4">
        <v>1418</v>
      </c>
      <c r="M5" s="4">
        <v>1418</v>
      </c>
      <c r="N5" s="4" t="s">
        <v>41</v>
      </c>
      <c r="O5" s="4" t="s">
        <v>30</v>
      </c>
      <c r="P5" s="4" t="s">
        <v>31</v>
      </c>
      <c r="Q5" s="4">
        <v>0</v>
      </c>
      <c r="R5" s="6">
        <v>44275</v>
      </c>
      <c r="S5" s="5">
        <v>44305</v>
      </c>
      <c r="T5" s="4" t="s">
        <v>32</v>
      </c>
      <c r="U5" s="4">
        <v>1418</v>
      </c>
      <c r="V5" s="4">
        <v>0</v>
      </c>
      <c r="W5" s="4">
        <v>0</v>
      </c>
      <c r="X5" s="4">
        <v>2026367</v>
      </c>
    </row>
    <row r="6" s="4" customFormat="1" spans="1:24">
      <c r="A6" s="4">
        <v>14674355796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44298</v>
      </c>
      <c r="G6" s="5">
        <v>44300</v>
      </c>
      <c r="H6" s="4">
        <v>1</v>
      </c>
      <c r="I6" s="4">
        <v>2</v>
      </c>
      <c r="J6" s="4">
        <v>2</v>
      </c>
      <c r="K6" s="4" t="s">
        <v>28</v>
      </c>
      <c r="L6" s="4">
        <v>1014</v>
      </c>
      <c r="M6" s="4">
        <v>1014</v>
      </c>
      <c r="N6" s="4" t="s">
        <v>44</v>
      </c>
      <c r="O6" s="4" t="s">
        <v>30</v>
      </c>
      <c r="P6" s="4" t="s">
        <v>31</v>
      </c>
      <c r="Q6" s="4">
        <v>0</v>
      </c>
      <c r="R6" s="6">
        <v>44278</v>
      </c>
      <c r="S6" s="5">
        <v>44305</v>
      </c>
      <c r="T6" s="4" t="s">
        <v>32</v>
      </c>
      <c r="U6" s="4">
        <v>1014</v>
      </c>
      <c r="V6" s="4">
        <v>0</v>
      </c>
      <c r="W6" s="4">
        <v>0</v>
      </c>
      <c r="X6" s="4">
        <v>2030741</v>
      </c>
    </row>
    <row r="7" s="4" customFormat="1" spans="1:23">
      <c r="A7" s="4">
        <v>14712162863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44298</v>
      </c>
      <c r="G7" s="5">
        <v>44299</v>
      </c>
      <c r="H7" s="4">
        <v>1</v>
      </c>
      <c r="I7" s="4">
        <v>1</v>
      </c>
      <c r="J7" s="4">
        <v>1</v>
      </c>
      <c r="K7" s="4" t="s">
        <v>28</v>
      </c>
      <c r="L7" s="4">
        <v>1022</v>
      </c>
      <c r="M7" s="4">
        <v>1022</v>
      </c>
      <c r="N7" s="4" t="s">
        <v>47</v>
      </c>
      <c r="O7" s="4" t="s">
        <v>30</v>
      </c>
      <c r="P7" s="4" t="s">
        <v>31</v>
      </c>
      <c r="Q7" s="4">
        <v>0</v>
      </c>
      <c r="R7" s="6">
        <v>44282</v>
      </c>
      <c r="S7" s="5">
        <v>44305</v>
      </c>
      <c r="T7" s="4" t="s">
        <v>32</v>
      </c>
      <c r="U7" s="4">
        <v>1022</v>
      </c>
      <c r="V7" s="4">
        <v>0</v>
      </c>
      <c r="W7" s="4">
        <v>0</v>
      </c>
    </row>
    <row r="8" s="4" customFormat="1" spans="1:24">
      <c r="A8" s="4">
        <v>14715256306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44291</v>
      </c>
      <c r="G8" s="5">
        <v>44298</v>
      </c>
      <c r="H8" s="4">
        <v>1</v>
      </c>
      <c r="I8" s="4">
        <v>7</v>
      </c>
      <c r="J8" s="4">
        <v>7</v>
      </c>
      <c r="K8" s="4" t="s">
        <v>28</v>
      </c>
      <c r="L8" s="4">
        <v>1932</v>
      </c>
      <c r="M8" s="4">
        <v>1932</v>
      </c>
      <c r="N8" s="4" t="s">
        <v>50</v>
      </c>
      <c r="O8" s="4" t="s">
        <v>30</v>
      </c>
      <c r="P8" s="4" t="s">
        <v>31</v>
      </c>
      <c r="Q8" s="4">
        <v>0</v>
      </c>
      <c r="R8" s="6">
        <v>44282</v>
      </c>
      <c r="S8" s="5">
        <v>44305</v>
      </c>
      <c r="T8" s="4" t="s">
        <v>32</v>
      </c>
      <c r="U8" s="4">
        <v>1932</v>
      </c>
      <c r="V8" s="4">
        <v>0</v>
      </c>
      <c r="W8" s="4">
        <v>0</v>
      </c>
      <c r="X8" s="4">
        <v>2036961</v>
      </c>
    </row>
    <row r="9" s="4" customFormat="1" spans="1:24">
      <c r="A9" s="4">
        <v>14772643430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44297</v>
      </c>
      <c r="G9" s="5">
        <v>44298</v>
      </c>
      <c r="H9" s="4">
        <v>1</v>
      </c>
      <c r="I9" s="4">
        <v>1</v>
      </c>
      <c r="J9" s="4">
        <v>1</v>
      </c>
      <c r="K9" s="4" t="s">
        <v>28</v>
      </c>
      <c r="L9" s="4">
        <v>945</v>
      </c>
      <c r="M9" s="4">
        <v>945</v>
      </c>
      <c r="N9" s="4" t="s">
        <v>53</v>
      </c>
      <c r="O9" s="4" t="s">
        <v>30</v>
      </c>
      <c r="P9" s="4" t="s">
        <v>31</v>
      </c>
      <c r="Q9" s="4">
        <v>0</v>
      </c>
      <c r="R9" s="6">
        <v>44288</v>
      </c>
      <c r="S9" s="5">
        <v>44305</v>
      </c>
      <c r="T9" s="4" t="s">
        <v>32</v>
      </c>
      <c r="U9" s="4">
        <v>945</v>
      </c>
      <c r="V9" s="4">
        <v>0</v>
      </c>
      <c r="W9" s="4">
        <v>0</v>
      </c>
      <c r="X9" s="4">
        <v>2044475</v>
      </c>
    </row>
    <row r="10" s="4" customFormat="1" spans="1:23">
      <c r="A10" s="4">
        <v>14779839936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44293</v>
      </c>
      <c r="G10" s="5">
        <v>44299</v>
      </c>
      <c r="H10" s="4">
        <v>1</v>
      </c>
      <c r="I10" s="4">
        <v>6</v>
      </c>
      <c r="J10" s="4">
        <v>6</v>
      </c>
      <c r="K10" s="4" t="s">
        <v>28</v>
      </c>
      <c r="L10" s="4">
        <v>12624</v>
      </c>
      <c r="M10" s="4">
        <v>12624</v>
      </c>
      <c r="N10" s="4" t="s">
        <v>56</v>
      </c>
      <c r="O10" s="4" t="s">
        <v>30</v>
      </c>
      <c r="P10" s="4" t="s">
        <v>31</v>
      </c>
      <c r="Q10" s="4">
        <v>0</v>
      </c>
      <c r="R10" s="6">
        <v>44288</v>
      </c>
      <c r="S10" s="5">
        <v>44305</v>
      </c>
      <c r="T10" s="4" t="s">
        <v>32</v>
      </c>
      <c r="U10" s="4">
        <v>12624</v>
      </c>
      <c r="V10" s="4">
        <v>0</v>
      </c>
      <c r="W10" s="4">
        <v>0</v>
      </c>
    </row>
    <row r="11" s="4" customFormat="1" spans="1:24">
      <c r="A11" s="4">
        <v>14823262180</v>
      </c>
      <c r="B11" s="4" t="s">
        <v>24</v>
      </c>
      <c r="C11" s="4" t="s">
        <v>25</v>
      </c>
      <c r="D11" s="4" t="s">
        <v>57</v>
      </c>
      <c r="E11" s="4" t="s">
        <v>58</v>
      </c>
      <c r="F11" s="5">
        <v>44298</v>
      </c>
      <c r="G11" s="5">
        <v>44299</v>
      </c>
      <c r="H11" s="4">
        <v>1</v>
      </c>
      <c r="I11" s="4">
        <v>1</v>
      </c>
      <c r="J11" s="4">
        <v>1</v>
      </c>
      <c r="K11" s="4" t="s">
        <v>28</v>
      </c>
      <c r="L11" s="4">
        <v>739</v>
      </c>
      <c r="M11" s="4">
        <v>739</v>
      </c>
      <c r="N11" s="4" t="s">
        <v>59</v>
      </c>
      <c r="O11" s="4" t="s">
        <v>30</v>
      </c>
      <c r="P11" s="4" t="s">
        <v>31</v>
      </c>
      <c r="Q11" s="4">
        <v>0</v>
      </c>
      <c r="R11" s="6">
        <v>44291</v>
      </c>
      <c r="S11" s="5">
        <v>44305</v>
      </c>
      <c r="T11" s="4" t="s">
        <v>32</v>
      </c>
      <c r="U11" s="4">
        <v>739</v>
      </c>
      <c r="V11" s="4">
        <v>0</v>
      </c>
      <c r="W11" s="4">
        <v>0</v>
      </c>
      <c r="X11" s="4">
        <v>2051562</v>
      </c>
    </row>
    <row r="12" s="4" customFormat="1" spans="1:24">
      <c r="A12" s="4">
        <v>14837327602</v>
      </c>
      <c r="B12" s="4" t="s">
        <v>24</v>
      </c>
      <c r="C12" s="4" t="s">
        <v>25</v>
      </c>
      <c r="D12" s="4" t="s">
        <v>60</v>
      </c>
      <c r="E12" s="4" t="s">
        <v>61</v>
      </c>
      <c r="F12" s="5">
        <v>44301</v>
      </c>
      <c r="G12" s="5">
        <v>44304</v>
      </c>
      <c r="H12" s="4">
        <v>1</v>
      </c>
      <c r="I12" s="4">
        <v>3</v>
      </c>
      <c r="J12" s="4">
        <v>3</v>
      </c>
      <c r="K12" s="4" t="s">
        <v>28</v>
      </c>
      <c r="L12" s="4">
        <v>1990</v>
      </c>
      <c r="M12" s="4">
        <v>1990</v>
      </c>
      <c r="N12" s="4" t="s">
        <v>62</v>
      </c>
      <c r="O12" s="4" t="s">
        <v>30</v>
      </c>
      <c r="P12" s="4" t="s">
        <v>31</v>
      </c>
      <c r="Q12" s="4">
        <v>0</v>
      </c>
      <c r="R12" s="6">
        <v>44293</v>
      </c>
      <c r="S12" s="5">
        <v>44305</v>
      </c>
      <c r="T12" s="4" t="s">
        <v>32</v>
      </c>
      <c r="U12" s="4">
        <v>1990</v>
      </c>
      <c r="V12" s="4">
        <v>0</v>
      </c>
      <c r="W12" s="4">
        <v>0</v>
      </c>
      <c r="X12" s="4">
        <v>2053455</v>
      </c>
    </row>
    <row r="13" s="4" customFormat="1" spans="1:24">
      <c r="A13" s="4">
        <v>14837772812</v>
      </c>
      <c r="B13" s="4" t="s">
        <v>24</v>
      </c>
      <c r="C13" s="4" t="s">
        <v>25</v>
      </c>
      <c r="D13" s="4" t="s">
        <v>63</v>
      </c>
      <c r="E13" s="4" t="s">
        <v>64</v>
      </c>
      <c r="F13" s="5">
        <v>44302</v>
      </c>
      <c r="G13" s="5">
        <v>44303</v>
      </c>
      <c r="H13" s="4">
        <v>1</v>
      </c>
      <c r="I13" s="4">
        <v>1</v>
      </c>
      <c r="J13" s="4">
        <v>1</v>
      </c>
      <c r="K13" s="4" t="s">
        <v>28</v>
      </c>
      <c r="L13" s="4">
        <v>861</v>
      </c>
      <c r="M13" s="4">
        <v>861</v>
      </c>
      <c r="N13" s="4" t="s">
        <v>65</v>
      </c>
      <c r="O13" s="4" t="s">
        <v>30</v>
      </c>
      <c r="P13" s="4" t="s">
        <v>31</v>
      </c>
      <c r="Q13" s="4">
        <v>0</v>
      </c>
      <c r="R13" s="6">
        <v>44293</v>
      </c>
      <c r="S13" s="5">
        <v>44305</v>
      </c>
      <c r="T13" s="4" t="s">
        <v>32</v>
      </c>
      <c r="U13" s="4">
        <v>861</v>
      </c>
      <c r="V13" s="4">
        <v>0</v>
      </c>
      <c r="W13" s="4">
        <v>0</v>
      </c>
      <c r="X13" s="4">
        <v>2053478</v>
      </c>
    </row>
    <row r="14" s="4" customFormat="1" spans="1:24">
      <c r="A14" s="4">
        <v>14838461834</v>
      </c>
      <c r="B14" s="4" t="s">
        <v>24</v>
      </c>
      <c r="C14" s="4" t="s">
        <v>25</v>
      </c>
      <c r="D14" s="4" t="s">
        <v>66</v>
      </c>
      <c r="E14" s="4" t="s">
        <v>67</v>
      </c>
      <c r="F14" s="5">
        <v>44302</v>
      </c>
      <c r="G14" s="5">
        <v>44304</v>
      </c>
      <c r="H14" s="4">
        <v>2</v>
      </c>
      <c r="I14" s="4">
        <v>2</v>
      </c>
      <c r="J14" s="4">
        <v>4</v>
      </c>
      <c r="K14" s="4" t="s">
        <v>28</v>
      </c>
      <c r="L14" s="4">
        <v>3332</v>
      </c>
      <c r="M14" s="4">
        <v>3332</v>
      </c>
      <c r="N14" s="4" t="s">
        <v>68</v>
      </c>
      <c r="O14" s="4" t="s">
        <v>30</v>
      </c>
      <c r="P14" s="4" t="s">
        <v>31</v>
      </c>
      <c r="Q14" s="4">
        <v>0</v>
      </c>
      <c r="R14" s="6">
        <v>44293</v>
      </c>
      <c r="S14" s="5">
        <v>44305</v>
      </c>
      <c r="T14" s="4" t="s">
        <v>32</v>
      </c>
      <c r="U14" s="4">
        <v>3332</v>
      </c>
      <c r="V14" s="4">
        <v>0</v>
      </c>
      <c r="W14" s="4">
        <v>0</v>
      </c>
      <c r="X14" s="4">
        <v>2053623</v>
      </c>
    </row>
    <row r="15" s="4" customFormat="1" spans="1:23">
      <c r="A15" s="4">
        <v>14847024003</v>
      </c>
      <c r="B15" s="4" t="s">
        <v>24</v>
      </c>
      <c r="C15" s="4" t="s">
        <v>25</v>
      </c>
      <c r="D15" s="4" t="s">
        <v>69</v>
      </c>
      <c r="E15" s="4" t="s">
        <v>70</v>
      </c>
      <c r="F15" s="5">
        <v>44294</v>
      </c>
      <c r="G15" s="5">
        <v>44298</v>
      </c>
      <c r="H15" s="4">
        <v>1</v>
      </c>
      <c r="I15" s="4">
        <v>4</v>
      </c>
      <c r="J15" s="4">
        <v>4</v>
      </c>
      <c r="K15" s="4" t="s">
        <v>28</v>
      </c>
      <c r="L15" s="4">
        <v>1896</v>
      </c>
      <c r="M15" s="4">
        <v>1896</v>
      </c>
      <c r="N15" s="4" t="s">
        <v>71</v>
      </c>
      <c r="O15" s="4" t="s">
        <v>30</v>
      </c>
      <c r="P15" s="4" t="s">
        <v>31</v>
      </c>
      <c r="Q15" s="4">
        <v>0</v>
      </c>
      <c r="R15" s="6">
        <v>44294</v>
      </c>
      <c r="S15" s="5">
        <v>44305</v>
      </c>
      <c r="T15" s="4" t="s">
        <v>32</v>
      </c>
      <c r="U15" s="4">
        <v>1896</v>
      </c>
      <c r="V15" s="4">
        <v>0</v>
      </c>
      <c r="W15" s="4">
        <v>0</v>
      </c>
    </row>
    <row r="16" s="4" customFormat="1" spans="1:23">
      <c r="A16" s="4">
        <v>14879793481</v>
      </c>
      <c r="B16" s="4" t="s">
        <v>24</v>
      </c>
      <c r="C16" s="4" t="s">
        <v>25</v>
      </c>
      <c r="D16" s="4" t="s">
        <v>72</v>
      </c>
      <c r="E16" s="4" t="s">
        <v>37</v>
      </c>
      <c r="F16" s="5">
        <v>44297</v>
      </c>
      <c r="G16" s="5">
        <v>44298</v>
      </c>
      <c r="H16" s="4">
        <v>1</v>
      </c>
      <c r="I16" s="4">
        <v>1</v>
      </c>
      <c r="J16" s="4">
        <v>1</v>
      </c>
      <c r="K16" s="4" t="s">
        <v>28</v>
      </c>
      <c r="L16" s="4">
        <v>236</v>
      </c>
      <c r="M16" s="4">
        <v>236</v>
      </c>
      <c r="N16" s="4" t="s">
        <v>73</v>
      </c>
      <c r="O16" s="4" t="s">
        <v>30</v>
      </c>
      <c r="P16" s="4" t="s">
        <v>31</v>
      </c>
      <c r="Q16" s="4">
        <v>0</v>
      </c>
      <c r="R16" s="6">
        <v>44297</v>
      </c>
      <c r="S16" s="5">
        <v>44305</v>
      </c>
      <c r="T16" s="4" t="s">
        <v>32</v>
      </c>
      <c r="U16" s="4">
        <v>236</v>
      </c>
      <c r="V16" s="4">
        <v>0</v>
      </c>
      <c r="W16" s="4">
        <v>0</v>
      </c>
    </row>
    <row r="17" s="4" customFormat="1" spans="1:24">
      <c r="A17" s="4">
        <v>14879875574</v>
      </c>
      <c r="B17" s="4" t="s">
        <v>24</v>
      </c>
      <c r="C17" s="4" t="s">
        <v>25</v>
      </c>
      <c r="D17" s="4" t="s">
        <v>74</v>
      </c>
      <c r="E17" s="4" t="s">
        <v>27</v>
      </c>
      <c r="F17" s="5">
        <v>44297</v>
      </c>
      <c r="G17" s="5">
        <v>44298</v>
      </c>
      <c r="H17" s="4">
        <v>1</v>
      </c>
      <c r="I17" s="4">
        <v>1</v>
      </c>
      <c r="J17" s="4">
        <v>1</v>
      </c>
      <c r="K17" s="4" t="s">
        <v>28</v>
      </c>
      <c r="L17" s="4">
        <v>809</v>
      </c>
      <c r="M17" s="4">
        <v>809</v>
      </c>
      <c r="N17" s="4" t="s">
        <v>75</v>
      </c>
      <c r="O17" s="4" t="s">
        <v>30</v>
      </c>
      <c r="P17" s="4" t="s">
        <v>31</v>
      </c>
      <c r="Q17" s="4">
        <v>0</v>
      </c>
      <c r="R17" s="6">
        <v>44297</v>
      </c>
      <c r="S17" s="5">
        <v>44305</v>
      </c>
      <c r="T17" s="4" t="s">
        <v>32</v>
      </c>
      <c r="U17" s="4">
        <v>809</v>
      </c>
      <c r="V17" s="4">
        <v>0</v>
      </c>
      <c r="W17" s="4">
        <v>0</v>
      </c>
      <c r="X17" s="4">
        <v>2061091</v>
      </c>
    </row>
    <row r="18" s="4" customFormat="1" spans="1:24">
      <c r="A18" s="4">
        <v>14880280154</v>
      </c>
      <c r="B18" s="4" t="s">
        <v>24</v>
      </c>
      <c r="C18" s="4" t="s">
        <v>25</v>
      </c>
      <c r="D18" s="4" t="s">
        <v>76</v>
      </c>
      <c r="E18" s="4" t="s">
        <v>77</v>
      </c>
      <c r="F18" s="5">
        <v>44299</v>
      </c>
      <c r="G18" s="5">
        <v>44303</v>
      </c>
      <c r="H18" s="4">
        <v>1</v>
      </c>
      <c r="I18" s="4">
        <v>4</v>
      </c>
      <c r="J18" s="4">
        <v>4</v>
      </c>
      <c r="K18" s="4" t="s">
        <v>28</v>
      </c>
      <c r="L18" s="4">
        <v>2496</v>
      </c>
      <c r="M18" s="4">
        <v>2496</v>
      </c>
      <c r="N18" s="4" t="s">
        <v>78</v>
      </c>
      <c r="O18" s="4" t="s">
        <v>30</v>
      </c>
      <c r="P18" s="4" t="s">
        <v>31</v>
      </c>
      <c r="Q18" s="4">
        <v>0</v>
      </c>
      <c r="R18" s="6">
        <v>44297</v>
      </c>
      <c r="S18" s="5">
        <v>44305</v>
      </c>
      <c r="T18" s="4" t="s">
        <v>32</v>
      </c>
      <c r="U18" s="4">
        <v>2496</v>
      </c>
      <c r="V18" s="4">
        <v>0</v>
      </c>
      <c r="W18" s="4">
        <v>0</v>
      </c>
      <c r="X18" s="4">
        <v>2061215</v>
      </c>
    </row>
    <row r="19" s="4" customFormat="1" spans="1:24">
      <c r="A19" s="4">
        <v>14885563318</v>
      </c>
      <c r="B19" s="4" t="s">
        <v>24</v>
      </c>
      <c r="C19" s="4" t="s">
        <v>25</v>
      </c>
      <c r="D19" s="4" t="s">
        <v>79</v>
      </c>
      <c r="E19" s="4" t="s">
        <v>80</v>
      </c>
      <c r="F19" s="5">
        <v>44297</v>
      </c>
      <c r="G19" s="5">
        <v>44298</v>
      </c>
      <c r="H19" s="4">
        <v>1</v>
      </c>
      <c r="I19" s="4">
        <v>1</v>
      </c>
      <c r="J19" s="4">
        <v>1</v>
      </c>
      <c r="K19" s="4" t="s">
        <v>28</v>
      </c>
      <c r="L19" s="4">
        <v>582</v>
      </c>
      <c r="M19" s="4">
        <v>582</v>
      </c>
      <c r="N19" s="4" t="s">
        <v>81</v>
      </c>
      <c r="O19" s="4" t="s">
        <v>30</v>
      </c>
      <c r="P19" s="4" t="s">
        <v>31</v>
      </c>
      <c r="Q19" s="4">
        <v>0</v>
      </c>
      <c r="R19" s="6">
        <v>44297</v>
      </c>
      <c r="S19" s="5">
        <v>44305</v>
      </c>
      <c r="T19" s="4" t="s">
        <v>32</v>
      </c>
      <c r="U19" s="4">
        <v>582</v>
      </c>
      <c r="V19" s="4">
        <v>0</v>
      </c>
      <c r="W19" s="4">
        <v>0</v>
      </c>
      <c r="X19" s="4">
        <v>2061910</v>
      </c>
    </row>
    <row r="20" s="4" customFormat="1" spans="1:23">
      <c r="A20" s="4">
        <v>14886490466</v>
      </c>
      <c r="B20" s="4" t="s">
        <v>24</v>
      </c>
      <c r="C20" s="4" t="s">
        <v>25</v>
      </c>
      <c r="D20" s="4" t="s">
        <v>82</v>
      </c>
      <c r="E20" s="4" t="s">
        <v>83</v>
      </c>
      <c r="F20" s="5">
        <v>44297</v>
      </c>
      <c r="G20" s="5">
        <v>44298</v>
      </c>
      <c r="H20" s="4">
        <v>1</v>
      </c>
      <c r="I20" s="4">
        <v>1</v>
      </c>
      <c r="J20" s="4">
        <v>1</v>
      </c>
      <c r="K20" s="4" t="s">
        <v>28</v>
      </c>
      <c r="L20" s="4">
        <v>93</v>
      </c>
      <c r="M20" s="4">
        <v>93</v>
      </c>
      <c r="N20" s="4" t="s">
        <v>84</v>
      </c>
      <c r="O20" s="4" t="s">
        <v>30</v>
      </c>
      <c r="P20" s="4" t="s">
        <v>31</v>
      </c>
      <c r="Q20" s="4">
        <v>0</v>
      </c>
      <c r="R20" s="6">
        <v>44297</v>
      </c>
      <c r="S20" s="5">
        <v>44305</v>
      </c>
      <c r="T20" s="4" t="s">
        <v>32</v>
      </c>
      <c r="U20" s="4">
        <v>93</v>
      </c>
      <c r="V20" s="4">
        <v>0</v>
      </c>
      <c r="W20" s="4">
        <v>0</v>
      </c>
    </row>
    <row r="21" s="4" customFormat="1" spans="1:24">
      <c r="A21" s="4">
        <v>14888267235</v>
      </c>
      <c r="B21" s="4" t="s">
        <v>24</v>
      </c>
      <c r="C21" s="4" t="s">
        <v>25</v>
      </c>
      <c r="D21" s="4" t="s">
        <v>85</v>
      </c>
      <c r="E21" s="4" t="s">
        <v>86</v>
      </c>
      <c r="F21" s="5">
        <v>44298</v>
      </c>
      <c r="G21" s="5">
        <v>44299</v>
      </c>
      <c r="H21" s="4">
        <v>1</v>
      </c>
      <c r="I21" s="4">
        <v>1</v>
      </c>
      <c r="J21" s="4">
        <v>1</v>
      </c>
      <c r="K21" s="4" t="s">
        <v>28</v>
      </c>
      <c r="L21" s="4">
        <v>419</v>
      </c>
      <c r="M21" s="4">
        <v>419</v>
      </c>
      <c r="N21" s="4" t="s">
        <v>87</v>
      </c>
      <c r="O21" s="4" t="s">
        <v>30</v>
      </c>
      <c r="P21" s="4" t="s">
        <v>31</v>
      </c>
      <c r="Q21" s="4">
        <v>0</v>
      </c>
      <c r="R21" s="6">
        <v>44298</v>
      </c>
      <c r="S21" s="5">
        <v>44305</v>
      </c>
      <c r="T21" s="4" t="s">
        <v>32</v>
      </c>
      <c r="U21" s="4">
        <v>419</v>
      </c>
      <c r="V21" s="4">
        <v>0</v>
      </c>
      <c r="W21" s="4">
        <v>0</v>
      </c>
      <c r="X21" s="4">
        <v>2062877</v>
      </c>
    </row>
    <row r="22" s="4" customFormat="1" spans="1:24">
      <c r="A22" s="4">
        <v>14893627162</v>
      </c>
      <c r="B22" s="4" t="s">
        <v>24</v>
      </c>
      <c r="C22" s="4" t="s">
        <v>25</v>
      </c>
      <c r="D22" s="4" t="s">
        <v>88</v>
      </c>
      <c r="E22" s="4" t="s">
        <v>40</v>
      </c>
      <c r="F22" s="5">
        <v>44298</v>
      </c>
      <c r="G22" s="5">
        <v>44299</v>
      </c>
      <c r="H22" s="4">
        <v>1</v>
      </c>
      <c r="I22" s="4">
        <v>1</v>
      </c>
      <c r="J22" s="4">
        <v>1</v>
      </c>
      <c r="K22" s="4" t="s">
        <v>28</v>
      </c>
      <c r="L22" s="4">
        <v>421</v>
      </c>
      <c r="M22" s="4">
        <v>421</v>
      </c>
      <c r="N22" s="4" t="s">
        <v>89</v>
      </c>
      <c r="O22" s="4" t="s">
        <v>30</v>
      </c>
      <c r="P22" s="4" t="s">
        <v>31</v>
      </c>
      <c r="Q22" s="4">
        <v>0</v>
      </c>
      <c r="R22" s="6">
        <v>44298</v>
      </c>
      <c r="S22" s="5">
        <v>44305</v>
      </c>
      <c r="T22" s="4" t="s">
        <v>32</v>
      </c>
      <c r="U22" s="4">
        <v>421</v>
      </c>
      <c r="V22" s="4">
        <v>0</v>
      </c>
      <c r="W22" s="4">
        <v>0</v>
      </c>
      <c r="X22" s="4">
        <v>2063525</v>
      </c>
    </row>
    <row r="23" s="4" customFormat="1" spans="1:24">
      <c r="A23" s="4">
        <v>14894379390</v>
      </c>
      <c r="B23" s="4" t="s">
        <v>24</v>
      </c>
      <c r="C23" s="4" t="s">
        <v>25</v>
      </c>
      <c r="D23" s="4" t="s">
        <v>90</v>
      </c>
      <c r="E23" s="4" t="s">
        <v>91</v>
      </c>
      <c r="F23" s="5">
        <v>44298</v>
      </c>
      <c r="G23" s="5">
        <v>44302</v>
      </c>
      <c r="H23" s="4">
        <v>1</v>
      </c>
      <c r="I23" s="4">
        <v>4</v>
      </c>
      <c r="J23" s="4">
        <v>4</v>
      </c>
      <c r="K23" s="4" t="s">
        <v>28</v>
      </c>
      <c r="L23" s="4">
        <v>1576</v>
      </c>
      <c r="M23" s="4">
        <v>1576</v>
      </c>
      <c r="N23" s="4" t="s">
        <v>92</v>
      </c>
      <c r="O23" s="4" t="s">
        <v>30</v>
      </c>
      <c r="P23" s="4" t="s">
        <v>31</v>
      </c>
      <c r="Q23" s="4">
        <v>0</v>
      </c>
      <c r="R23" s="6">
        <v>44298</v>
      </c>
      <c r="S23" s="5">
        <v>44305</v>
      </c>
      <c r="T23" s="4" t="s">
        <v>32</v>
      </c>
      <c r="U23" s="4">
        <v>1576</v>
      </c>
      <c r="V23" s="4">
        <v>0</v>
      </c>
      <c r="W23" s="4">
        <v>0</v>
      </c>
      <c r="X23" s="4">
        <v>2063722</v>
      </c>
    </row>
    <row r="24" s="4" customFormat="1" spans="1:23">
      <c r="A24" s="4">
        <v>14895604335</v>
      </c>
      <c r="B24" s="4" t="s">
        <v>24</v>
      </c>
      <c r="C24" s="4" t="s">
        <v>25</v>
      </c>
      <c r="D24" s="4" t="s">
        <v>93</v>
      </c>
      <c r="E24" s="4" t="s">
        <v>94</v>
      </c>
      <c r="F24" s="5">
        <v>44300</v>
      </c>
      <c r="G24" s="5">
        <v>44301</v>
      </c>
      <c r="H24" s="4">
        <v>1</v>
      </c>
      <c r="I24" s="4">
        <v>1</v>
      </c>
      <c r="J24" s="4">
        <v>1</v>
      </c>
      <c r="K24" s="4" t="s">
        <v>28</v>
      </c>
      <c r="L24" s="4">
        <v>842</v>
      </c>
      <c r="M24" s="4">
        <v>842</v>
      </c>
      <c r="N24" s="4" t="s">
        <v>95</v>
      </c>
      <c r="O24" s="4" t="s">
        <v>30</v>
      </c>
      <c r="P24" s="4" t="s">
        <v>31</v>
      </c>
      <c r="Q24" s="4">
        <v>0</v>
      </c>
      <c r="R24" s="6">
        <v>44298</v>
      </c>
      <c r="S24" s="5">
        <v>44305</v>
      </c>
      <c r="T24" s="4" t="s">
        <v>32</v>
      </c>
      <c r="U24" s="4">
        <v>842</v>
      </c>
      <c r="V24" s="4">
        <v>0</v>
      </c>
      <c r="W24" s="4">
        <v>0</v>
      </c>
    </row>
    <row r="25" s="4" customFormat="1" spans="1:23">
      <c r="A25" s="4">
        <v>14900152256</v>
      </c>
      <c r="B25" s="4" t="s">
        <v>24</v>
      </c>
      <c r="C25" s="4" t="s">
        <v>25</v>
      </c>
      <c r="D25" s="4" t="s">
        <v>96</v>
      </c>
      <c r="E25" s="4" t="s">
        <v>97</v>
      </c>
      <c r="F25" s="5">
        <v>44300</v>
      </c>
      <c r="G25" s="5">
        <v>44304</v>
      </c>
      <c r="H25" s="4">
        <v>1</v>
      </c>
      <c r="I25" s="4">
        <v>4</v>
      </c>
      <c r="J25" s="4">
        <v>4</v>
      </c>
      <c r="K25" s="4" t="s">
        <v>28</v>
      </c>
      <c r="L25" s="4">
        <v>5945</v>
      </c>
      <c r="M25" s="4">
        <v>5945</v>
      </c>
      <c r="N25" s="4" t="s">
        <v>98</v>
      </c>
      <c r="O25" s="4" t="s">
        <v>30</v>
      </c>
      <c r="P25" s="4" t="s">
        <v>31</v>
      </c>
      <c r="Q25" s="4">
        <v>0</v>
      </c>
      <c r="R25" s="6">
        <v>44299</v>
      </c>
      <c r="S25" s="5">
        <v>44305</v>
      </c>
      <c r="T25" s="4" t="s">
        <v>32</v>
      </c>
      <c r="U25" s="4">
        <v>5945</v>
      </c>
      <c r="V25" s="4">
        <v>0</v>
      </c>
      <c r="W25" s="4">
        <v>0</v>
      </c>
    </row>
    <row r="26" s="4" customFormat="1" spans="1:24">
      <c r="A26" s="4">
        <v>14877989487</v>
      </c>
      <c r="B26" s="4" t="s">
        <v>24</v>
      </c>
      <c r="C26" s="4" t="s">
        <v>99</v>
      </c>
      <c r="D26" s="4" t="s">
        <v>100</v>
      </c>
      <c r="E26" s="4" t="s">
        <v>101</v>
      </c>
      <c r="F26" s="5">
        <v>44296</v>
      </c>
      <c r="G26" s="5">
        <v>44297</v>
      </c>
      <c r="H26" s="4">
        <v>1</v>
      </c>
      <c r="I26" s="4">
        <v>1</v>
      </c>
      <c r="J26" s="4">
        <v>1</v>
      </c>
      <c r="K26" s="4" t="s">
        <v>28</v>
      </c>
      <c r="L26" s="4">
        <v>-432</v>
      </c>
      <c r="M26" s="4">
        <v>-432</v>
      </c>
      <c r="N26" s="4" t="s">
        <v>102</v>
      </c>
      <c r="O26" s="4" t="s">
        <v>30</v>
      </c>
      <c r="P26" s="4" t="s">
        <v>31</v>
      </c>
      <c r="Q26" s="4">
        <v>0</v>
      </c>
      <c r="R26" s="6">
        <v>44296</v>
      </c>
      <c r="S26" s="5">
        <v>44305</v>
      </c>
      <c r="T26" s="4" t="s">
        <v>32</v>
      </c>
      <c r="U26" s="4">
        <v>-432</v>
      </c>
      <c r="V26" s="4">
        <v>0</v>
      </c>
      <c r="W26" s="4">
        <v>0</v>
      </c>
      <c r="X26" s="4">
        <v>2060356</v>
      </c>
    </row>
    <row r="27" s="4" customFormat="1" spans="1:24">
      <c r="A27" s="4">
        <v>14907608473</v>
      </c>
      <c r="B27" s="4" t="s">
        <v>24</v>
      </c>
      <c r="C27" s="4" t="s">
        <v>25</v>
      </c>
      <c r="D27" s="4" t="s">
        <v>103</v>
      </c>
      <c r="E27" s="4" t="s">
        <v>104</v>
      </c>
      <c r="F27" s="5">
        <v>44300</v>
      </c>
      <c r="G27" s="5">
        <v>44301</v>
      </c>
      <c r="H27" s="4">
        <v>1</v>
      </c>
      <c r="I27" s="4">
        <v>1</v>
      </c>
      <c r="J27" s="4">
        <v>1</v>
      </c>
      <c r="K27" s="4" t="s">
        <v>28</v>
      </c>
      <c r="L27" s="4">
        <v>858</v>
      </c>
      <c r="M27" s="4">
        <v>858</v>
      </c>
      <c r="N27" s="4" t="s">
        <v>105</v>
      </c>
      <c r="O27" s="4" t="s">
        <v>30</v>
      </c>
      <c r="P27" s="4" t="s">
        <v>31</v>
      </c>
      <c r="Q27" s="4">
        <v>0</v>
      </c>
      <c r="R27" s="6">
        <v>44300</v>
      </c>
      <c r="S27" s="5">
        <v>44305</v>
      </c>
      <c r="T27" s="4" t="s">
        <v>32</v>
      </c>
      <c r="U27" s="4">
        <v>858</v>
      </c>
      <c r="V27" s="4">
        <v>0</v>
      </c>
      <c r="W27" s="4">
        <v>0</v>
      </c>
      <c r="X27" s="4">
        <v>2065912</v>
      </c>
    </row>
    <row r="28" s="4" customFormat="1" spans="1:24">
      <c r="A28" s="4">
        <v>14759120304</v>
      </c>
      <c r="B28" s="4" t="s">
        <v>24</v>
      </c>
      <c r="C28" s="4" t="s">
        <v>106</v>
      </c>
      <c r="D28" s="4" t="s">
        <v>107</v>
      </c>
      <c r="E28" s="4" t="s">
        <v>108</v>
      </c>
      <c r="F28" s="5">
        <v>44286</v>
      </c>
      <c r="G28" s="5">
        <v>44287</v>
      </c>
      <c r="H28" s="4">
        <v>1</v>
      </c>
      <c r="I28" s="4">
        <v>1</v>
      </c>
      <c r="J28" s="4">
        <v>1</v>
      </c>
      <c r="K28" s="4" t="s">
        <v>28</v>
      </c>
      <c r="L28" s="4">
        <v>294</v>
      </c>
      <c r="M28" s="4">
        <v>294</v>
      </c>
      <c r="N28" s="4" t="s">
        <v>109</v>
      </c>
      <c r="O28" s="4" t="s">
        <v>30</v>
      </c>
      <c r="P28" s="4" t="s">
        <v>31</v>
      </c>
      <c r="Q28" s="4">
        <v>0</v>
      </c>
      <c r="R28" s="6">
        <v>44286</v>
      </c>
      <c r="S28" s="5">
        <v>44305</v>
      </c>
      <c r="T28" s="4" t="s">
        <v>32</v>
      </c>
      <c r="U28" s="4">
        <v>294</v>
      </c>
      <c r="V28" s="4">
        <v>0</v>
      </c>
      <c r="W28" s="4">
        <v>0</v>
      </c>
      <c r="X28" s="4">
        <v>2042966</v>
      </c>
    </row>
    <row r="29" s="4" customFormat="1" spans="1:24">
      <c r="A29" s="4">
        <v>14910675240</v>
      </c>
      <c r="B29" s="4" t="s">
        <v>24</v>
      </c>
      <c r="C29" s="4" t="s">
        <v>25</v>
      </c>
      <c r="D29" s="4" t="s">
        <v>110</v>
      </c>
      <c r="E29" s="4" t="s">
        <v>40</v>
      </c>
      <c r="F29" s="5">
        <v>44300</v>
      </c>
      <c r="G29" s="5">
        <v>44301</v>
      </c>
      <c r="H29" s="4">
        <v>1</v>
      </c>
      <c r="I29" s="4">
        <v>1</v>
      </c>
      <c r="J29" s="4">
        <v>1</v>
      </c>
      <c r="K29" s="4" t="s">
        <v>28</v>
      </c>
      <c r="L29" s="4">
        <v>202</v>
      </c>
      <c r="M29" s="4">
        <v>202</v>
      </c>
      <c r="N29" s="4" t="s">
        <v>111</v>
      </c>
      <c r="O29" s="4" t="s">
        <v>30</v>
      </c>
      <c r="P29" s="4" t="s">
        <v>31</v>
      </c>
      <c r="Q29" s="4">
        <v>0</v>
      </c>
      <c r="R29" s="6">
        <v>44300</v>
      </c>
      <c r="S29" s="5">
        <v>44305</v>
      </c>
      <c r="T29" s="4" t="s">
        <v>32</v>
      </c>
      <c r="U29" s="4">
        <v>202</v>
      </c>
      <c r="V29" s="4">
        <v>0</v>
      </c>
      <c r="W29" s="4">
        <v>0</v>
      </c>
      <c r="X29" s="4">
        <v>2066709</v>
      </c>
    </row>
    <row r="30" s="4" customFormat="1" spans="1:24">
      <c r="A30" s="4">
        <v>14910814196</v>
      </c>
      <c r="B30" s="4" t="s">
        <v>24</v>
      </c>
      <c r="C30" s="4" t="s">
        <v>25</v>
      </c>
      <c r="D30" s="4" t="s">
        <v>112</v>
      </c>
      <c r="E30" s="4" t="s">
        <v>113</v>
      </c>
      <c r="F30" s="5">
        <v>44300</v>
      </c>
      <c r="G30" s="5">
        <v>44301</v>
      </c>
      <c r="H30" s="4">
        <v>1</v>
      </c>
      <c r="I30" s="4">
        <v>1</v>
      </c>
      <c r="J30" s="4">
        <v>1</v>
      </c>
      <c r="K30" s="4" t="s">
        <v>28</v>
      </c>
      <c r="L30" s="4">
        <v>1337</v>
      </c>
      <c r="M30" s="4">
        <v>1337</v>
      </c>
      <c r="N30" s="4" t="s">
        <v>114</v>
      </c>
      <c r="O30" s="4" t="s">
        <v>30</v>
      </c>
      <c r="P30" s="4" t="s">
        <v>31</v>
      </c>
      <c r="Q30" s="4">
        <v>0</v>
      </c>
      <c r="R30" s="6">
        <v>44300</v>
      </c>
      <c r="S30" s="5">
        <v>44305</v>
      </c>
      <c r="T30" s="4" t="s">
        <v>32</v>
      </c>
      <c r="U30" s="4">
        <v>1337</v>
      </c>
      <c r="V30" s="4">
        <v>0</v>
      </c>
      <c r="W30" s="4">
        <v>0</v>
      </c>
      <c r="X30" s="4">
        <v>2066739</v>
      </c>
    </row>
    <row r="31" s="4" customFormat="1" spans="1:24">
      <c r="A31" s="4">
        <v>14911049491</v>
      </c>
      <c r="B31" s="4" t="s">
        <v>24</v>
      </c>
      <c r="C31" s="4" t="s">
        <v>25</v>
      </c>
      <c r="D31" s="4" t="s">
        <v>72</v>
      </c>
      <c r="E31" s="4" t="s">
        <v>37</v>
      </c>
      <c r="F31" s="5">
        <v>44301</v>
      </c>
      <c r="G31" s="5">
        <v>44302</v>
      </c>
      <c r="H31" s="4">
        <v>1</v>
      </c>
      <c r="I31" s="4">
        <v>1</v>
      </c>
      <c r="J31" s="4">
        <v>1</v>
      </c>
      <c r="K31" s="4" t="s">
        <v>28</v>
      </c>
      <c r="L31" s="4">
        <v>235</v>
      </c>
      <c r="M31" s="4">
        <v>235</v>
      </c>
      <c r="N31" s="4" t="s">
        <v>115</v>
      </c>
      <c r="O31" s="4" t="s">
        <v>30</v>
      </c>
      <c r="P31" s="4" t="s">
        <v>31</v>
      </c>
      <c r="Q31" s="4">
        <v>0</v>
      </c>
      <c r="R31" s="6">
        <v>44300</v>
      </c>
      <c r="S31" s="5">
        <v>44305</v>
      </c>
      <c r="T31" s="4" t="s">
        <v>32</v>
      </c>
      <c r="U31" s="4">
        <v>235</v>
      </c>
      <c r="V31" s="4">
        <v>0</v>
      </c>
      <c r="W31" s="4">
        <v>0</v>
      </c>
      <c r="X31" s="4">
        <v>2066800</v>
      </c>
    </row>
    <row r="32" s="4" customFormat="1" spans="1:24">
      <c r="A32" s="4">
        <v>14916068254</v>
      </c>
      <c r="B32" s="4" t="s">
        <v>24</v>
      </c>
      <c r="C32" s="4" t="s">
        <v>25</v>
      </c>
      <c r="D32" s="4" t="s">
        <v>116</v>
      </c>
      <c r="E32" s="4" t="s">
        <v>117</v>
      </c>
      <c r="F32" s="5">
        <v>44303</v>
      </c>
      <c r="G32" s="5">
        <v>44304</v>
      </c>
      <c r="H32" s="4">
        <v>1</v>
      </c>
      <c r="I32" s="4">
        <v>1</v>
      </c>
      <c r="J32" s="4">
        <v>1</v>
      </c>
      <c r="K32" s="4" t="s">
        <v>28</v>
      </c>
      <c r="L32" s="4">
        <v>959</v>
      </c>
      <c r="M32" s="4">
        <v>959</v>
      </c>
      <c r="N32" s="4" t="s">
        <v>118</v>
      </c>
      <c r="O32" s="4" t="s">
        <v>30</v>
      </c>
      <c r="P32" s="4" t="s">
        <v>31</v>
      </c>
      <c r="Q32" s="4">
        <v>0</v>
      </c>
      <c r="R32" s="6">
        <v>44301</v>
      </c>
      <c r="S32" s="5">
        <v>44305</v>
      </c>
      <c r="T32" s="4" t="s">
        <v>32</v>
      </c>
      <c r="U32" s="4">
        <v>959</v>
      </c>
      <c r="V32" s="4">
        <v>0</v>
      </c>
      <c r="W32" s="4">
        <v>0</v>
      </c>
      <c r="X32" s="4">
        <v>2067178</v>
      </c>
    </row>
    <row r="33" s="4" customFormat="1" spans="1:23">
      <c r="A33" s="4">
        <v>14917454223</v>
      </c>
      <c r="B33" s="4" t="s">
        <v>24</v>
      </c>
      <c r="C33" s="4" t="s">
        <v>25</v>
      </c>
      <c r="D33" s="4" t="s">
        <v>66</v>
      </c>
      <c r="E33" s="4" t="s">
        <v>67</v>
      </c>
      <c r="F33" s="5">
        <v>44301</v>
      </c>
      <c r="G33" s="5">
        <v>44302</v>
      </c>
      <c r="H33" s="4">
        <v>1</v>
      </c>
      <c r="I33" s="4">
        <v>1</v>
      </c>
      <c r="J33" s="4">
        <v>1</v>
      </c>
      <c r="K33" s="4" t="s">
        <v>28</v>
      </c>
      <c r="L33" s="4">
        <v>708</v>
      </c>
      <c r="M33" s="4">
        <v>708</v>
      </c>
      <c r="N33" s="4" t="s">
        <v>119</v>
      </c>
      <c r="O33" s="4" t="s">
        <v>30</v>
      </c>
      <c r="P33" s="4" t="s">
        <v>31</v>
      </c>
      <c r="Q33" s="4">
        <v>0</v>
      </c>
      <c r="R33" s="6">
        <v>44301</v>
      </c>
      <c r="S33" s="5">
        <v>44305</v>
      </c>
      <c r="T33" s="4" t="s">
        <v>32</v>
      </c>
      <c r="U33" s="4">
        <v>708</v>
      </c>
      <c r="V33" s="4">
        <v>0</v>
      </c>
      <c r="W33" s="4">
        <v>0</v>
      </c>
    </row>
    <row r="34" s="4" customFormat="1" spans="1:23">
      <c r="A34" s="4">
        <v>14917843874</v>
      </c>
      <c r="B34" s="4" t="s">
        <v>24</v>
      </c>
      <c r="C34" s="4" t="s">
        <v>25</v>
      </c>
      <c r="D34" s="4" t="s">
        <v>120</v>
      </c>
      <c r="E34" s="4" t="s">
        <v>27</v>
      </c>
      <c r="F34" s="5">
        <v>44301</v>
      </c>
      <c r="G34" s="5">
        <v>44302</v>
      </c>
      <c r="H34" s="4">
        <v>1</v>
      </c>
      <c r="I34" s="4">
        <v>1</v>
      </c>
      <c r="J34" s="4">
        <v>1</v>
      </c>
      <c r="K34" s="4" t="s">
        <v>28</v>
      </c>
      <c r="L34" s="4">
        <v>619</v>
      </c>
      <c r="M34" s="4">
        <v>619</v>
      </c>
      <c r="N34" s="4" t="s">
        <v>121</v>
      </c>
      <c r="O34" s="4" t="s">
        <v>30</v>
      </c>
      <c r="P34" s="4" t="s">
        <v>31</v>
      </c>
      <c r="Q34" s="4">
        <v>0</v>
      </c>
      <c r="R34" s="6">
        <v>44301</v>
      </c>
      <c r="S34" s="5">
        <v>44305</v>
      </c>
      <c r="T34" s="4" t="s">
        <v>32</v>
      </c>
      <c r="U34" s="4">
        <v>619</v>
      </c>
      <c r="V34" s="4">
        <v>0</v>
      </c>
      <c r="W34" s="4">
        <v>0</v>
      </c>
    </row>
    <row r="35" s="4" customFormat="1" spans="1:24">
      <c r="A35" s="4">
        <v>14922826507</v>
      </c>
      <c r="B35" s="4" t="s">
        <v>24</v>
      </c>
      <c r="C35" s="4" t="s">
        <v>25</v>
      </c>
      <c r="D35" s="4" t="s">
        <v>122</v>
      </c>
      <c r="E35" s="4" t="s">
        <v>123</v>
      </c>
      <c r="F35" s="5">
        <v>44302</v>
      </c>
      <c r="G35" s="5">
        <v>44304</v>
      </c>
      <c r="H35" s="4">
        <v>1</v>
      </c>
      <c r="I35" s="4">
        <v>2</v>
      </c>
      <c r="J35" s="4">
        <v>2</v>
      </c>
      <c r="K35" s="4" t="s">
        <v>28</v>
      </c>
      <c r="L35" s="4">
        <v>1138</v>
      </c>
      <c r="M35" s="4">
        <v>1138</v>
      </c>
      <c r="N35" s="4" t="s">
        <v>124</v>
      </c>
      <c r="O35" s="4" t="s">
        <v>30</v>
      </c>
      <c r="P35" s="4" t="s">
        <v>31</v>
      </c>
      <c r="Q35" s="4">
        <v>0</v>
      </c>
      <c r="R35" s="6">
        <v>44301</v>
      </c>
      <c r="S35" s="5">
        <v>44305</v>
      </c>
      <c r="T35" s="4" t="s">
        <v>32</v>
      </c>
      <c r="U35" s="4">
        <v>1138</v>
      </c>
      <c r="V35" s="4">
        <v>0</v>
      </c>
      <c r="W35" s="4">
        <v>521</v>
      </c>
      <c r="X35" s="4">
        <v>2068350</v>
      </c>
    </row>
    <row r="36" s="4" customFormat="1" spans="1:23">
      <c r="A36" s="4">
        <v>14926655009</v>
      </c>
      <c r="B36" s="4" t="s">
        <v>24</v>
      </c>
      <c r="C36" s="4" t="s">
        <v>25</v>
      </c>
      <c r="D36" s="4" t="s">
        <v>90</v>
      </c>
      <c r="E36" s="4" t="s">
        <v>91</v>
      </c>
      <c r="F36" s="5">
        <v>44302</v>
      </c>
      <c r="G36" s="5">
        <v>44303</v>
      </c>
      <c r="H36" s="4">
        <v>1</v>
      </c>
      <c r="I36" s="4">
        <v>1</v>
      </c>
      <c r="J36" s="4">
        <v>1</v>
      </c>
      <c r="K36" s="4" t="s">
        <v>28</v>
      </c>
      <c r="L36" s="4">
        <v>396</v>
      </c>
      <c r="M36" s="4">
        <v>396</v>
      </c>
      <c r="N36" s="4" t="s">
        <v>92</v>
      </c>
      <c r="O36" s="4" t="s">
        <v>30</v>
      </c>
      <c r="P36" s="4" t="s">
        <v>31</v>
      </c>
      <c r="Q36" s="4">
        <v>0</v>
      </c>
      <c r="R36" s="6">
        <v>44302</v>
      </c>
      <c r="S36" s="5">
        <v>44305</v>
      </c>
      <c r="T36" s="4" t="s">
        <v>32</v>
      </c>
      <c r="U36" s="4">
        <v>396</v>
      </c>
      <c r="V36" s="4">
        <v>0</v>
      </c>
      <c r="W36" s="4">
        <v>0</v>
      </c>
    </row>
    <row r="37" s="4" customFormat="1" spans="1:24">
      <c r="A37" s="4">
        <v>14929646743</v>
      </c>
      <c r="B37" s="4" t="s">
        <v>24</v>
      </c>
      <c r="C37" s="4" t="s">
        <v>25</v>
      </c>
      <c r="D37" s="4" t="s">
        <v>125</v>
      </c>
      <c r="E37" s="4" t="s">
        <v>126</v>
      </c>
      <c r="F37" s="5">
        <v>44302</v>
      </c>
      <c r="G37" s="5">
        <v>44303</v>
      </c>
      <c r="H37" s="4">
        <v>1</v>
      </c>
      <c r="I37" s="4">
        <v>1</v>
      </c>
      <c r="J37" s="4">
        <v>1</v>
      </c>
      <c r="K37" s="4" t="s">
        <v>28</v>
      </c>
      <c r="L37" s="4">
        <v>1230</v>
      </c>
      <c r="M37" s="4">
        <v>1230</v>
      </c>
      <c r="N37" s="4" t="s">
        <v>127</v>
      </c>
      <c r="O37" s="4" t="s">
        <v>30</v>
      </c>
      <c r="P37" s="4" t="s">
        <v>31</v>
      </c>
      <c r="Q37" s="4">
        <v>0</v>
      </c>
      <c r="R37" s="6">
        <v>44302</v>
      </c>
      <c r="S37" s="5">
        <v>44305</v>
      </c>
      <c r="T37" s="4" t="s">
        <v>32</v>
      </c>
      <c r="U37" s="4">
        <v>1230</v>
      </c>
      <c r="V37" s="4">
        <v>0</v>
      </c>
      <c r="W37" s="4">
        <v>0</v>
      </c>
      <c r="X37" s="4">
        <v>2069594</v>
      </c>
    </row>
    <row r="38" s="4" customFormat="1" spans="1:24">
      <c r="A38" s="4">
        <v>14929959058</v>
      </c>
      <c r="B38" s="4" t="s">
        <v>24</v>
      </c>
      <c r="C38" s="4" t="s">
        <v>25</v>
      </c>
      <c r="D38" s="4" t="s">
        <v>66</v>
      </c>
      <c r="E38" s="4" t="s">
        <v>104</v>
      </c>
      <c r="F38" s="5">
        <v>44302</v>
      </c>
      <c r="G38" s="5">
        <v>44303</v>
      </c>
      <c r="H38" s="4">
        <v>1</v>
      </c>
      <c r="I38" s="4">
        <v>1</v>
      </c>
      <c r="J38" s="4">
        <v>1</v>
      </c>
      <c r="K38" s="4" t="s">
        <v>28</v>
      </c>
      <c r="L38" s="4">
        <v>843</v>
      </c>
      <c r="M38" s="4">
        <v>843</v>
      </c>
      <c r="N38" s="4" t="s">
        <v>128</v>
      </c>
      <c r="O38" s="4" t="s">
        <v>30</v>
      </c>
      <c r="P38" s="4" t="s">
        <v>31</v>
      </c>
      <c r="Q38" s="4">
        <v>0</v>
      </c>
      <c r="R38" s="6">
        <v>44302</v>
      </c>
      <c r="S38" s="5">
        <v>44305</v>
      </c>
      <c r="T38" s="4" t="s">
        <v>32</v>
      </c>
      <c r="U38" s="4">
        <v>843</v>
      </c>
      <c r="V38" s="4">
        <v>0</v>
      </c>
      <c r="W38" s="4">
        <v>0</v>
      </c>
      <c r="X38" s="4">
        <v>2069689</v>
      </c>
    </row>
    <row r="39" s="4" customFormat="1" spans="1:24">
      <c r="A39" s="4">
        <v>14508692932</v>
      </c>
      <c r="B39" s="4" t="s">
        <v>24</v>
      </c>
      <c r="C39" s="4" t="s">
        <v>99</v>
      </c>
      <c r="D39" s="4" t="s">
        <v>129</v>
      </c>
      <c r="E39" s="4" t="s">
        <v>130</v>
      </c>
      <c r="F39" s="5">
        <v>44287</v>
      </c>
      <c r="G39" s="5">
        <v>44295</v>
      </c>
      <c r="H39" s="4">
        <v>1</v>
      </c>
      <c r="I39" s="4">
        <v>8</v>
      </c>
      <c r="J39" s="4">
        <v>8</v>
      </c>
      <c r="K39" s="4" t="s">
        <v>28</v>
      </c>
      <c r="L39" s="4">
        <v>-5040.89</v>
      </c>
      <c r="M39" s="4">
        <v>-5040.89</v>
      </c>
      <c r="N39" s="4" t="s">
        <v>131</v>
      </c>
      <c r="O39" s="4" t="s">
        <v>30</v>
      </c>
      <c r="P39" s="4" t="s">
        <v>31</v>
      </c>
      <c r="Q39" s="4">
        <v>0</v>
      </c>
      <c r="R39" s="6">
        <v>44259</v>
      </c>
      <c r="S39" s="5">
        <v>44305</v>
      </c>
      <c r="T39" s="4" t="s">
        <v>32</v>
      </c>
      <c r="U39" s="4">
        <v>-5040.89</v>
      </c>
      <c r="V39" s="4">
        <v>0</v>
      </c>
      <c r="W39" s="4">
        <v>0</v>
      </c>
      <c r="X39" s="4">
        <v>2001784</v>
      </c>
    </row>
    <row r="40" s="4" customFormat="1" spans="1:24">
      <c r="A40" s="4">
        <v>14933106188</v>
      </c>
      <c r="B40" s="4" t="s">
        <v>24</v>
      </c>
      <c r="C40" s="4" t="s">
        <v>25</v>
      </c>
      <c r="D40" s="4" t="s">
        <v>132</v>
      </c>
      <c r="E40" s="4" t="s">
        <v>27</v>
      </c>
      <c r="F40" s="5">
        <v>44302</v>
      </c>
      <c r="G40" s="5">
        <v>44303</v>
      </c>
      <c r="H40" s="4">
        <v>1</v>
      </c>
      <c r="I40" s="4">
        <v>1</v>
      </c>
      <c r="J40" s="4">
        <v>1</v>
      </c>
      <c r="K40" s="4" t="s">
        <v>28</v>
      </c>
      <c r="L40" s="4">
        <v>905</v>
      </c>
      <c r="M40" s="4">
        <v>905</v>
      </c>
      <c r="N40" s="4" t="s">
        <v>133</v>
      </c>
      <c r="O40" s="4" t="s">
        <v>30</v>
      </c>
      <c r="P40" s="4" t="s">
        <v>31</v>
      </c>
      <c r="Q40" s="4">
        <v>0</v>
      </c>
      <c r="R40" s="6">
        <v>44302</v>
      </c>
      <c r="S40" s="5">
        <v>44305</v>
      </c>
      <c r="T40" s="4" t="s">
        <v>32</v>
      </c>
      <c r="U40" s="4">
        <v>905</v>
      </c>
      <c r="V40" s="4">
        <v>0</v>
      </c>
      <c r="W40" s="4">
        <v>0</v>
      </c>
      <c r="X40" s="4">
        <v>2070001</v>
      </c>
    </row>
    <row r="41" s="4" customFormat="1" spans="1:23">
      <c r="A41" s="4">
        <v>14935716924</v>
      </c>
      <c r="B41" s="4" t="s">
        <v>24</v>
      </c>
      <c r="C41" s="4" t="s">
        <v>25</v>
      </c>
      <c r="D41" s="4" t="s">
        <v>76</v>
      </c>
      <c r="E41" s="4" t="s">
        <v>77</v>
      </c>
      <c r="F41" s="5">
        <v>44303</v>
      </c>
      <c r="G41" s="5">
        <v>44304</v>
      </c>
      <c r="H41" s="4">
        <v>1</v>
      </c>
      <c r="I41" s="4">
        <v>1</v>
      </c>
      <c r="J41" s="4">
        <v>1</v>
      </c>
      <c r="K41" s="4" t="s">
        <v>28</v>
      </c>
      <c r="L41" s="4">
        <v>661</v>
      </c>
      <c r="M41" s="4">
        <v>661</v>
      </c>
      <c r="N41" s="4" t="s">
        <v>134</v>
      </c>
      <c r="O41" s="4" t="s">
        <v>30</v>
      </c>
      <c r="P41" s="4" t="s">
        <v>31</v>
      </c>
      <c r="Q41" s="4">
        <v>0</v>
      </c>
      <c r="R41" s="6">
        <v>44303</v>
      </c>
      <c r="S41" s="5">
        <v>44305</v>
      </c>
      <c r="T41" s="4" t="s">
        <v>32</v>
      </c>
      <c r="U41" s="4">
        <v>661</v>
      </c>
      <c r="V41" s="4">
        <v>0</v>
      </c>
      <c r="W41" s="4">
        <v>0</v>
      </c>
    </row>
    <row r="42" s="4" customFormat="1" spans="1:23">
      <c r="A42" s="4">
        <v>14939906841</v>
      </c>
      <c r="B42" s="4" t="s">
        <v>24</v>
      </c>
      <c r="C42" s="4" t="s">
        <v>25</v>
      </c>
      <c r="D42" s="4" t="s">
        <v>135</v>
      </c>
      <c r="E42" s="4" t="s">
        <v>136</v>
      </c>
      <c r="F42" s="5">
        <v>44303</v>
      </c>
      <c r="G42" s="5">
        <v>44304</v>
      </c>
      <c r="H42" s="4">
        <v>1</v>
      </c>
      <c r="I42" s="4">
        <v>1</v>
      </c>
      <c r="J42" s="4">
        <v>1</v>
      </c>
      <c r="K42" s="4" t="s">
        <v>28</v>
      </c>
      <c r="L42" s="4">
        <v>589</v>
      </c>
      <c r="M42" s="4">
        <v>589</v>
      </c>
      <c r="N42" s="4" t="s">
        <v>137</v>
      </c>
      <c r="O42" s="4" t="s">
        <v>30</v>
      </c>
      <c r="P42" s="4" t="s">
        <v>31</v>
      </c>
      <c r="Q42" s="4">
        <v>0</v>
      </c>
      <c r="R42" s="6">
        <v>44303</v>
      </c>
      <c r="S42" s="5">
        <v>44305</v>
      </c>
      <c r="T42" s="4" t="s">
        <v>32</v>
      </c>
      <c r="U42" s="4">
        <v>589</v>
      </c>
      <c r="V42" s="4">
        <v>0</v>
      </c>
      <c r="W4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8"/>
  <sheetViews>
    <sheetView tabSelected="1" workbookViewId="0">
      <selection activeCell="I66" sqref="I66"/>
    </sheetView>
  </sheetViews>
  <sheetFormatPr defaultColWidth="9" defaultRowHeight="13.5"/>
  <cols>
    <col min="1" max="1" width="11.62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138</v>
      </c>
    </row>
    <row r="2" s="4" customFormat="1" hidden="1" spans="1:9">
      <c r="A2" s="4">
        <v>14382994647</v>
      </c>
      <c r="B2" s="5">
        <v>44297</v>
      </c>
      <c r="C2" s="5">
        <v>44298</v>
      </c>
      <c r="D2" s="4">
        <v>677</v>
      </c>
      <c r="E2" s="4" t="str">
        <f>VLOOKUP(A2,HOP!A:L,12,0)</f>
        <v>677.00</v>
      </c>
      <c r="F2" s="4" t="str">
        <f>VLOOKUP(A2,HOP!A:L,3,0)</f>
        <v>1975795</v>
      </c>
      <c r="G2" s="4">
        <f>D2-E2</f>
        <v>0</v>
      </c>
      <c r="H2" s="4" t="str">
        <f>$H$1&amp;F2</f>
        <v>，1975795</v>
      </c>
      <c r="I2" s="4" t="str">
        <f>VLOOKUP(A2,HOP!A:T,20,0)</f>
        <v>直连</v>
      </c>
    </row>
    <row r="3" s="4" customFormat="1" hidden="1" spans="1:9">
      <c r="A3" s="4">
        <v>14564822124</v>
      </c>
      <c r="B3" s="5">
        <v>44296</v>
      </c>
      <c r="C3" s="5">
        <v>44302</v>
      </c>
      <c r="D3" s="4">
        <v>3498</v>
      </c>
      <c r="E3" s="4" t="str">
        <f>VLOOKUP(A3,HOP!A:L,12,0)</f>
        <v>3498.00</v>
      </c>
      <c r="F3" s="4" t="str">
        <f>VLOOKUP(A3,HOP!A:L,3,0)</f>
        <v>2011342</v>
      </c>
      <c r="G3" s="4">
        <f t="shared" ref="G3:G42" si="0">D3-E3</f>
        <v>0</v>
      </c>
      <c r="H3" s="4" t="str">
        <f t="shared" ref="H3:H42" si="1">$H$1&amp;F3</f>
        <v>，2011342</v>
      </c>
      <c r="I3" s="4" t="str">
        <f>VLOOKUP(A3,HOP!A:T,20,0)</f>
        <v>直连</v>
      </c>
    </row>
    <row r="4" s="4" customFormat="1" hidden="1" spans="1:9">
      <c r="A4" s="4">
        <v>14593572843</v>
      </c>
      <c r="B4" s="5">
        <v>44297</v>
      </c>
      <c r="C4" s="5">
        <v>44298</v>
      </c>
      <c r="D4" s="4">
        <v>392</v>
      </c>
      <c r="E4" s="4" t="str">
        <f>VLOOKUP(A4,HOP!A:L,12,0)</f>
        <v>392.00</v>
      </c>
      <c r="F4" s="4" t="str">
        <f>VLOOKUP(A4,HOP!A:L,3,0)</f>
        <v>2015746</v>
      </c>
      <c r="G4" s="4">
        <f t="shared" si="0"/>
        <v>0</v>
      </c>
      <c r="H4" s="4" t="str">
        <f t="shared" si="1"/>
        <v>，2015746</v>
      </c>
      <c r="I4" s="4" t="str">
        <f>VLOOKUP(A4,HOP!A:T,20,0)</f>
        <v>直连</v>
      </c>
    </row>
    <row r="5" s="4" customFormat="1" hidden="1" spans="1:9">
      <c r="A5" s="4">
        <v>14651433764</v>
      </c>
      <c r="B5" s="5">
        <v>44302</v>
      </c>
      <c r="C5" s="5">
        <v>44304</v>
      </c>
      <c r="D5" s="4">
        <v>1418</v>
      </c>
      <c r="E5" s="4" t="str">
        <f>VLOOKUP(A5,HOP!A:L,12,0)</f>
        <v>1418.00</v>
      </c>
      <c r="F5" s="4" t="str">
        <f>VLOOKUP(A5,HOP!A:L,3,0)</f>
        <v>2026367</v>
      </c>
      <c r="G5" s="4">
        <f t="shared" si="0"/>
        <v>0</v>
      </c>
      <c r="H5" s="4" t="str">
        <f t="shared" si="1"/>
        <v>，2026367</v>
      </c>
      <c r="I5" s="4" t="str">
        <f>VLOOKUP(A5,HOP!A:T,20,0)</f>
        <v>直连</v>
      </c>
    </row>
    <row r="6" s="4" customFormat="1" hidden="1" spans="1:9">
      <c r="A6" s="4">
        <v>14674355796</v>
      </c>
      <c r="B6" s="5">
        <v>44298</v>
      </c>
      <c r="C6" s="5">
        <v>44300</v>
      </c>
      <c r="D6" s="4">
        <v>1014</v>
      </c>
      <c r="E6" s="4" t="str">
        <f>VLOOKUP(A6,HOP!A:L,12,0)</f>
        <v>1014.00</v>
      </c>
      <c r="F6" s="4" t="str">
        <f>VLOOKUP(A6,HOP!A:L,3,0)</f>
        <v>2030741</v>
      </c>
      <c r="G6" s="4">
        <f t="shared" si="0"/>
        <v>0</v>
      </c>
      <c r="H6" s="4" t="str">
        <f t="shared" si="1"/>
        <v>，2030741</v>
      </c>
      <c r="I6" s="4" t="str">
        <f>VLOOKUP(A6,HOP!A:T,20,0)</f>
        <v>直连</v>
      </c>
    </row>
    <row r="7" s="4" customFormat="1" hidden="1" spans="1:9">
      <c r="A7" s="4">
        <v>14712162863</v>
      </c>
      <c r="B7" s="5">
        <v>44298</v>
      </c>
      <c r="C7" s="5">
        <v>44299</v>
      </c>
      <c r="D7" s="4">
        <v>1022</v>
      </c>
      <c r="E7" s="4" t="str">
        <f>VLOOKUP(A7,HOP!A:L,12,0)</f>
        <v>1022.00</v>
      </c>
      <c r="F7" s="4" t="str">
        <f>VLOOKUP(A7,HOP!A:L,3,0)</f>
        <v>2036754</v>
      </c>
      <c r="G7" s="4">
        <f t="shared" si="0"/>
        <v>0</v>
      </c>
      <c r="H7" s="4" t="str">
        <f t="shared" si="1"/>
        <v>，2036754</v>
      </c>
      <c r="I7" s="4" t="str">
        <f>VLOOKUP(A7,HOP!A:T,20,0)</f>
        <v>直连</v>
      </c>
    </row>
    <row r="8" s="4" customFormat="1" hidden="1" spans="1:9">
      <c r="A8" s="4">
        <v>14715256306</v>
      </c>
      <c r="B8" s="5">
        <v>44291</v>
      </c>
      <c r="C8" s="5">
        <v>44298</v>
      </c>
      <c r="D8" s="4">
        <v>1932</v>
      </c>
      <c r="E8" s="4" t="str">
        <f>VLOOKUP(A8,HOP!A:L,12,0)</f>
        <v>1932.00</v>
      </c>
      <c r="F8" s="4" t="str">
        <f>VLOOKUP(A8,HOP!A:L,3,0)</f>
        <v>2036961</v>
      </c>
      <c r="G8" s="4">
        <f t="shared" si="0"/>
        <v>0</v>
      </c>
      <c r="H8" s="4" t="str">
        <f t="shared" si="1"/>
        <v>，2036961</v>
      </c>
      <c r="I8" s="4" t="str">
        <f>VLOOKUP(A8,HOP!A:T,20,0)</f>
        <v>直连</v>
      </c>
    </row>
    <row r="9" s="4" customFormat="1" hidden="1" spans="1:9">
      <c r="A9" s="4">
        <v>14772643430</v>
      </c>
      <c r="B9" s="5">
        <v>44297</v>
      </c>
      <c r="C9" s="5">
        <v>44298</v>
      </c>
      <c r="D9" s="4">
        <v>945</v>
      </c>
      <c r="E9" s="4" t="str">
        <f>VLOOKUP(A9,HOP!A:L,12,0)</f>
        <v>945.00</v>
      </c>
      <c r="F9" s="4" t="str">
        <f>VLOOKUP(A9,HOP!A:L,3,0)</f>
        <v>2044475</v>
      </c>
      <c r="G9" s="4">
        <f t="shared" si="0"/>
        <v>0</v>
      </c>
      <c r="H9" s="4" t="str">
        <f t="shared" si="1"/>
        <v>，2044475</v>
      </c>
      <c r="I9" s="4" t="str">
        <f>VLOOKUP(A9,HOP!A:T,20,0)</f>
        <v>直连</v>
      </c>
    </row>
    <row r="10" s="4" customFormat="1" hidden="1" spans="1:9">
      <c r="A10" s="4">
        <v>14779839936</v>
      </c>
      <c r="B10" s="5">
        <v>44293</v>
      </c>
      <c r="C10" s="5">
        <v>44299</v>
      </c>
      <c r="D10" s="4">
        <v>12624</v>
      </c>
      <c r="E10" s="4" t="str">
        <f>VLOOKUP(A10,HOP!A:L,12,0)</f>
        <v>12624.00</v>
      </c>
      <c r="F10" s="4" t="str">
        <f>VLOOKUP(A10,HOP!A:L,3,0)</f>
        <v>2045115</v>
      </c>
      <c r="G10" s="4">
        <f t="shared" si="0"/>
        <v>0</v>
      </c>
      <c r="H10" s="4" t="str">
        <f t="shared" si="1"/>
        <v>，2045115</v>
      </c>
      <c r="I10" s="4" t="str">
        <f>VLOOKUP(A10,HOP!A:T,20,0)</f>
        <v>直连</v>
      </c>
    </row>
    <row r="11" s="4" customFormat="1" hidden="1" spans="1:9">
      <c r="A11" s="4">
        <v>14823262180</v>
      </c>
      <c r="B11" s="5">
        <v>44298</v>
      </c>
      <c r="C11" s="5">
        <v>44299</v>
      </c>
      <c r="D11" s="4">
        <v>739</v>
      </c>
      <c r="E11" s="4" t="str">
        <f>VLOOKUP(A11,HOP!A:L,12,0)</f>
        <v>739.00</v>
      </c>
      <c r="F11" s="4" t="str">
        <f>VLOOKUP(A11,HOP!A:L,3,0)</f>
        <v>2051562</v>
      </c>
      <c r="G11" s="4">
        <f t="shared" si="0"/>
        <v>0</v>
      </c>
      <c r="H11" s="4" t="str">
        <f t="shared" si="1"/>
        <v>，2051562</v>
      </c>
      <c r="I11" s="4" t="str">
        <f>VLOOKUP(A11,HOP!A:T,20,0)</f>
        <v>直连</v>
      </c>
    </row>
    <row r="12" s="4" customFormat="1" hidden="1" spans="1:9">
      <c r="A12" s="4">
        <v>14837327602</v>
      </c>
      <c r="B12" s="5">
        <v>44301</v>
      </c>
      <c r="C12" s="5">
        <v>44304</v>
      </c>
      <c r="D12" s="4">
        <v>1990</v>
      </c>
      <c r="E12" s="4" t="str">
        <f>VLOOKUP(A12,HOP!A:L,12,0)</f>
        <v>1990.00</v>
      </c>
      <c r="F12" s="4" t="str">
        <f>VLOOKUP(A12,HOP!A:L,3,0)</f>
        <v>2053455</v>
      </c>
      <c r="G12" s="4">
        <f t="shared" si="0"/>
        <v>0</v>
      </c>
      <c r="H12" s="4" t="str">
        <f t="shared" si="1"/>
        <v>，2053455</v>
      </c>
      <c r="I12" s="4" t="str">
        <f>VLOOKUP(A12,HOP!A:T,20,0)</f>
        <v>直连</v>
      </c>
    </row>
    <row r="13" s="4" customFormat="1" hidden="1" spans="1:9">
      <c r="A13" s="4">
        <v>14837772812</v>
      </c>
      <c r="B13" s="5">
        <v>44302</v>
      </c>
      <c r="C13" s="5">
        <v>44303</v>
      </c>
      <c r="D13" s="4">
        <v>861</v>
      </c>
      <c r="E13" s="4" t="str">
        <f>VLOOKUP(A13,HOP!A:L,12,0)</f>
        <v>861.00</v>
      </c>
      <c r="F13" s="4" t="str">
        <f>VLOOKUP(A13,HOP!A:L,3,0)</f>
        <v>2053478</v>
      </c>
      <c r="G13" s="4">
        <f t="shared" si="0"/>
        <v>0</v>
      </c>
      <c r="H13" s="4" t="str">
        <f t="shared" si="1"/>
        <v>，2053478</v>
      </c>
      <c r="I13" s="4" t="str">
        <f>VLOOKUP(A13,HOP!A:T,20,0)</f>
        <v>直连</v>
      </c>
    </row>
    <row r="14" s="4" customFormat="1" hidden="1" spans="1:9">
      <c r="A14" s="4">
        <v>14838461834</v>
      </c>
      <c r="B14" s="5">
        <v>44302</v>
      </c>
      <c r="C14" s="5">
        <v>44304</v>
      </c>
      <c r="D14" s="4">
        <v>3332</v>
      </c>
      <c r="E14" s="4" t="str">
        <f>VLOOKUP(A14,HOP!A:L,12,0)</f>
        <v>3332.00</v>
      </c>
      <c r="F14" s="4" t="str">
        <f>VLOOKUP(A14,HOP!A:L,3,0)</f>
        <v>2053623</v>
      </c>
      <c r="G14" s="4">
        <f t="shared" si="0"/>
        <v>0</v>
      </c>
      <c r="H14" s="4" t="str">
        <f t="shared" si="1"/>
        <v>，2053623</v>
      </c>
      <c r="I14" s="4" t="str">
        <f>VLOOKUP(A14,HOP!A:T,20,0)</f>
        <v>直连</v>
      </c>
    </row>
    <row r="15" s="4" customFormat="1" hidden="1" spans="1:9">
      <c r="A15" s="4">
        <v>14847024003</v>
      </c>
      <c r="B15" s="5">
        <v>44294</v>
      </c>
      <c r="C15" s="5">
        <v>44298</v>
      </c>
      <c r="D15" s="4">
        <v>1896</v>
      </c>
      <c r="E15" s="4" t="str">
        <f>VLOOKUP(A15,HOP!A:L,12,0)</f>
        <v>1896.00</v>
      </c>
      <c r="F15" s="4" t="str">
        <f>VLOOKUP(A15,HOP!A:L,3,0)</f>
        <v>2054798</v>
      </c>
      <c r="G15" s="4">
        <f t="shared" si="0"/>
        <v>0</v>
      </c>
      <c r="H15" s="4" t="str">
        <f t="shared" si="1"/>
        <v>，2054798</v>
      </c>
      <c r="I15" s="4" t="str">
        <f>VLOOKUP(A15,HOP!A:T,20,0)</f>
        <v>直连</v>
      </c>
    </row>
    <row r="16" s="4" customFormat="1" hidden="1" spans="1:9">
      <c r="A16" s="4">
        <v>14879793481</v>
      </c>
      <c r="B16" s="5">
        <v>44297</v>
      </c>
      <c r="C16" s="5">
        <v>44298</v>
      </c>
      <c r="D16" s="4">
        <v>236</v>
      </c>
      <c r="E16" s="4" t="str">
        <f>VLOOKUP(A16,HOP!A:L,12,0)</f>
        <v>236.00</v>
      </c>
      <c r="F16" s="4" t="str">
        <f>VLOOKUP(A16,HOP!A:L,3,0)</f>
        <v>2061061</v>
      </c>
      <c r="G16" s="4">
        <f t="shared" si="0"/>
        <v>0</v>
      </c>
      <c r="H16" s="4" t="str">
        <f t="shared" si="1"/>
        <v>，2061061</v>
      </c>
      <c r="I16" s="4" t="str">
        <f>VLOOKUP(A16,HOP!A:T,20,0)</f>
        <v>直连</v>
      </c>
    </row>
    <row r="17" s="4" customFormat="1" hidden="1" spans="1:9">
      <c r="A17" s="4">
        <v>14879875574</v>
      </c>
      <c r="B17" s="5">
        <v>44297</v>
      </c>
      <c r="C17" s="5">
        <v>44298</v>
      </c>
      <c r="D17" s="4">
        <v>809</v>
      </c>
      <c r="E17" s="4" t="str">
        <f>VLOOKUP(A17,HOP!A:L,12,0)</f>
        <v>809.00</v>
      </c>
      <c r="F17" s="4" t="str">
        <f>VLOOKUP(A17,HOP!A:L,3,0)</f>
        <v>2061091</v>
      </c>
      <c r="G17" s="4">
        <f t="shared" si="0"/>
        <v>0</v>
      </c>
      <c r="H17" s="4" t="str">
        <f t="shared" si="1"/>
        <v>，2061091</v>
      </c>
      <c r="I17" s="4" t="str">
        <f>VLOOKUP(A17,HOP!A:T,20,0)</f>
        <v>直连</v>
      </c>
    </row>
    <row r="18" s="4" customFormat="1" hidden="1" spans="1:9">
      <c r="A18" s="4">
        <v>14880280154</v>
      </c>
      <c r="B18" s="5">
        <v>44299</v>
      </c>
      <c r="C18" s="5">
        <v>44303</v>
      </c>
      <c r="D18" s="4">
        <v>2496</v>
      </c>
      <c r="E18" s="4" t="str">
        <f>VLOOKUP(A18,HOP!A:L,12,0)</f>
        <v>2496.00</v>
      </c>
      <c r="F18" s="4" t="str">
        <f>VLOOKUP(A18,HOP!A:L,3,0)</f>
        <v>2061215</v>
      </c>
      <c r="G18" s="4">
        <f t="shared" si="0"/>
        <v>0</v>
      </c>
      <c r="H18" s="4" t="str">
        <f t="shared" si="1"/>
        <v>，2061215</v>
      </c>
      <c r="I18" s="4" t="str">
        <f>VLOOKUP(A18,HOP!A:T,20,0)</f>
        <v>直连</v>
      </c>
    </row>
    <row r="19" s="4" customFormat="1" hidden="1" spans="1:9">
      <c r="A19" s="4">
        <v>14885563318</v>
      </c>
      <c r="B19" s="5">
        <v>44297</v>
      </c>
      <c r="C19" s="5">
        <v>44298</v>
      </c>
      <c r="D19" s="4">
        <v>582</v>
      </c>
      <c r="E19" s="4" t="str">
        <f>VLOOKUP(A19,HOP!A:L,12,0)</f>
        <v>582.00</v>
      </c>
      <c r="F19" s="4" t="str">
        <f>VLOOKUP(A19,HOP!A:L,3,0)</f>
        <v>2061910</v>
      </c>
      <c r="G19" s="4">
        <f t="shared" si="0"/>
        <v>0</v>
      </c>
      <c r="H19" s="4" t="str">
        <f t="shared" si="1"/>
        <v>，2061910</v>
      </c>
      <c r="I19" s="4" t="str">
        <f>VLOOKUP(A19,HOP!A:T,20,0)</f>
        <v>直连</v>
      </c>
    </row>
    <row r="20" s="4" customFormat="1" hidden="1" spans="1:9">
      <c r="A20" s="4">
        <v>14886490466</v>
      </c>
      <c r="B20" s="5">
        <v>44297</v>
      </c>
      <c r="C20" s="5">
        <v>44298</v>
      </c>
      <c r="D20" s="4">
        <v>93</v>
      </c>
      <c r="E20" s="4" t="str">
        <f>VLOOKUP(A20,HOP!A:L,12,0)</f>
        <v>93.00</v>
      </c>
      <c r="F20" s="4" t="str">
        <f>VLOOKUP(A20,HOP!A:L,3,0)</f>
        <v>2062244</v>
      </c>
      <c r="G20" s="4">
        <f t="shared" si="0"/>
        <v>0</v>
      </c>
      <c r="H20" s="4" t="str">
        <f t="shared" si="1"/>
        <v>，2062244</v>
      </c>
      <c r="I20" s="4" t="str">
        <f>VLOOKUP(A20,HOP!A:T,20,0)</f>
        <v>直连</v>
      </c>
    </row>
    <row r="21" s="4" customFormat="1" hidden="1" spans="1:9">
      <c r="A21" s="4">
        <v>14888267235</v>
      </c>
      <c r="B21" s="5">
        <v>44298</v>
      </c>
      <c r="C21" s="5">
        <v>44299</v>
      </c>
      <c r="D21" s="4">
        <v>419</v>
      </c>
      <c r="E21" s="4" t="str">
        <f>VLOOKUP(A21,HOP!A:L,12,0)</f>
        <v>419.00</v>
      </c>
      <c r="F21" s="4" t="str">
        <f>VLOOKUP(A21,HOP!A:L,3,0)</f>
        <v>2062877</v>
      </c>
      <c r="G21" s="4">
        <f t="shared" si="0"/>
        <v>0</v>
      </c>
      <c r="H21" s="4" t="str">
        <f t="shared" si="1"/>
        <v>，2062877</v>
      </c>
      <c r="I21" s="4" t="str">
        <f>VLOOKUP(A21,HOP!A:T,20,0)</f>
        <v>直连</v>
      </c>
    </row>
    <row r="22" s="4" customFormat="1" hidden="1" spans="1:9">
      <c r="A22" s="4">
        <v>14893627162</v>
      </c>
      <c r="B22" s="5">
        <v>44298</v>
      </c>
      <c r="C22" s="5">
        <v>44299</v>
      </c>
      <c r="D22" s="4">
        <v>421</v>
      </c>
      <c r="E22" s="4" t="str">
        <f>VLOOKUP(A22,HOP!A:L,12,0)</f>
        <v>421.00</v>
      </c>
      <c r="F22" s="4" t="str">
        <f>VLOOKUP(A22,HOP!A:L,3,0)</f>
        <v>2063525</v>
      </c>
      <c r="G22" s="4">
        <f t="shared" si="0"/>
        <v>0</v>
      </c>
      <c r="H22" s="4" t="str">
        <f t="shared" si="1"/>
        <v>，2063525</v>
      </c>
      <c r="I22" s="4" t="str">
        <f>VLOOKUP(A22,HOP!A:T,20,0)</f>
        <v>直连</v>
      </c>
    </row>
    <row r="23" s="4" customFormat="1" hidden="1" spans="1:9">
      <c r="A23" s="4">
        <v>14894379390</v>
      </c>
      <c r="B23" s="5">
        <v>44298</v>
      </c>
      <c r="C23" s="5">
        <v>44302</v>
      </c>
      <c r="D23" s="4">
        <v>1576</v>
      </c>
      <c r="E23" s="4" t="str">
        <f>VLOOKUP(A23,HOP!A:L,12,0)</f>
        <v>1576.00</v>
      </c>
      <c r="F23" s="4" t="str">
        <f>VLOOKUP(A23,HOP!A:L,3,0)</f>
        <v>2063722</v>
      </c>
      <c r="G23" s="4">
        <f t="shared" si="0"/>
        <v>0</v>
      </c>
      <c r="H23" s="4" t="str">
        <f t="shared" si="1"/>
        <v>，2063722</v>
      </c>
      <c r="I23" s="4" t="str">
        <f>VLOOKUP(A23,HOP!A:T,20,0)</f>
        <v>直连</v>
      </c>
    </row>
    <row r="24" s="4" customFormat="1" hidden="1" spans="1:9">
      <c r="A24" s="4">
        <v>14895604335</v>
      </c>
      <c r="B24" s="5">
        <v>44300</v>
      </c>
      <c r="C24" s="5">
        <v>44301</v>
      </c>
      <c r="D24" s="4">
        <v>842</v>
      </c>
      <c r="E24" s="4" t="str">
        <f>VLOOKUP(A24,HOP!A:L,12,0)</f>
        <v>842.00</v>
      </c>
      <c r="F24" s="4" t="str">
        <f>VLOOKUP(A24,HOP!A:L,3,0)</f>
        <v>2064089</v>
      </c>
      <c r="G24" s="4">
        <f t="shared" si="0"/>
        <v>0</v>
      </c>
      <c r="H24" s="4" t="str">
        <f t="shared" si="1"/>
        <v>，2064089</v>
      </c>
      <c r="I24" s="4" t="str">
        <f>VLOOKUP(A24,HOP!A:T,20,0)</f>
        <v>直连</v>
      </c>
    </row>
    <row r="25" s="4" customFormat="1" hidden="1" spans="1:9">
      <c r="A25" s="4">
        <v>14900152256</v>
      </c>
      <c r="B25" s="5">
        <v>44300</v>
      </c>
      <c r="C25" s="5">
        <v>44304</v>
      </c>
      <c r="D25" s="4">
        <v>5945</v>
      </c>
      <c r="E25" s="4" t="str">
        <f>VLOOKUP(A25,HOP!A:L,12,0)</f>
        <v>5945.00</v>
      </c>
      <c r="F25" s="4" t="str">
        <f>VLOOKUP(A25,HOP!A:L,3,0)</f>
        <v>2064666</v>
      </c>
      <c r="G25" s="4">
        <f t="shared" si="0"/>
        <v>0</v>
      </c>
      <c r="H25" s="4" t="str">
        <f t="shared" si="1"/>
        <v>，2064666</v>
      </c>
      <c r="I25" s="4" t="str">
        <f>VLOOKUP(A25,HOP!A:T,20,0)</f>
        <v>直连</v>
      </c>
    </row>
    <row r="26" s="4" customFormat="1" spans="1:10">
      <c r="A26" s="4">
        <v>14877989487</v>
      </c>
      <c r="B26" s="5">
        <v>44296</v>
      </c>
      <c r="C26" s="5">
        <v>44297</v>
      </c>
      <c r="D26" s="4">
        <v>-432</v>
      </c>
      <c r="E26" s="4" t="e">
        <f>VLOOKUP(A26,HOP!A:L,12,0)</f>
        <v>#N/A</v>
      </c>
      <c r="F26" s="4">
        <v>2060356</v>
      </c>
      <c r="G26" s="4" t="e">
        <f t="shared" si="0"/>
        <v>#N/A</v>
      </c>
      <c r="H26" s="4" t="str">
        <f t="shared" si="1"/>
        <v>，2060356</v>
      </c>
      <c r="I26" s="4" t="e">
        <f>VLOOKUP(A26,HOP!A:T,20,0)</f>
        <v>#N/A</v>
      </c>
      <c r="J26" s="4" t="s">
        <v>139</v>
      </c>
    </row>
    <row r="27" s="4" customFormat="1" hidden="1" spans="1:9">
      <c r="A27" s="4">
        <v>14907608473</v>
      </c>
      <c r="B27" s="5">
        <v>44300</v>
      </c>
      <c r="C27" s="5">
        <v>44301</v>
      </c>
      <c r="D27" s="4">
        <v>858</v>
      </c>
      <c r="E27" s="4" t="str">
        <f>VLOOKUP(A27,HOP!A:L,12,0)</f>
        <v>858.00</v>
      </c>
      <c r="F27" s="4" t="str">
        <f>VLOOKUP(A27,HOP!A:L,3,0)</f>
        <v>2065912</v>
      </c>
      <c r="G27" s="4">
        <f t="shared" si="0"/>
        <v>0</v>
      </c>
      <c r="H27" s="4" t="str">
        <f t="shared" si="1"/>
        <v>，2065912</v>
      </c>
      <c r="I27" s="4" t="str">
        <f>VLOOKUP(A27,HOP!A:T,20,0)</f>
        <v>直连</v>
      </c>
    </row>
    <row r="28" s="4" customFormat="1" hidden="1" spans="1:9">
      <c r="A28" s="4">
        <v>14759120304</v>
      </c>
      <c r="B28" s="5">
        <v>44286</v>
      </c>
      <c r="C28" s="5">
        <v>44287</v>
      </c>
      <c r="D28" s="4">
        <v>294</v>
      </c>
      <c r="E28" s="4">
        <v>294</v>
      </c>
      <c r="F28" s="4">
        <v>2042966</v>
      </c>
      <c r="G28" s="4">
        <f t="shared" si="0"/>
        <v>0</v>
      </c>
      <c r="H28" s="4" t="str">
        <f t="shared" si="1"/>
        <v>，2042966</v>
      </c>
      <c r="I28" s="4" t="e">
        <f>VLOOKUP(A28,HOP!A:T,20,0)</f>
        <v>#N/A</v>
      </c>
    </row>
    <row r="29" s="4" customFormat="1" hidden="1" spans="1:9">
      <c r="A29" s="4">
        <v>14910675240</v>
      </c>
      <c r="B29" s="5">
        <v>44300</v>
      </c>
      <c r="C29" s="5">
        <v>44301</v>
      </c>
      <c r="D29" s="4">
        <v>202</v>
      </c>
      <c r="E29" s="4" t="str">
        <f>VLOOKUP(A29,HOP!A:L,12,0)</f>
        <v>202.00</v>
      </c>
      <c r="F29" s="4" t="str">
        <f>VLOOKUP(A29,HOP!A:L,3,0)</f>
        <v>2066709</v>
      </c>
      <c r="G29" s="4">
        <f t="shared" si="0"/>
        <v>0</v>
      </c>
      <c r="H29" s="4" t="str">
        <f t="shared" si="1"/>
        <v>，2066709</v>
      </c>
      <c r="I29" s="4" t="str">
        <f>VLOOKUP(A29,HOP!A:T,20,0)</f>
        <v>直连</v>
      </c>
    </row>
    <row r="30" s="4" customFormat="1" hidden="1" spans="1:9">
      <c r="A30" s="4">
        <v>14910814196</v>
      </c>
      <c r="B30" s="5">
        <v>44300</v>
      </c>
      <c r="C30" s="5">
        <v>44301</v>
      </c>
      <c r="D30" s="4">
        <v>1337</v>
      </c>
      <c r="E30" s="4" t="str">
        <f>VLOOKUP(A30,HOP!A:L,12,0)</f>
        <v>1337.00</v>
      </c>
      <c r="F30" s="4" t="str">
        <f>VLOOKUP(A30,HOP!A:L,3,0)</f>
        <v>2066739</v>
      </c>
      <c r="G30" s="4">
        <f t="shared" si="0"/>
        <v>0</v>
      </c>
      <c r="H30" s="4" t="str">
        <f t="shared" si="1"/>
        <v>，2066739</v>
      </c>
      <c r="I30" s="4" t="str">
        <f>VLOOKUP(A30,HOP!A:T,20,0)</f>
        <v>直连</v>
      </c>
    </row>
    <row r="31" s="4" customFormat="1" hidden="1" spans="1:9">
      <c r="A31" s="4">
        <v>14911049491</v>
      </c>
      <c r="B31" s="5">
        <v>44301</v>
      </c>
      <c r="C31" s="5">
        <v>44302</v>
      </c>
      <c r="D31" s="4">
        <v>235</v>
      </c>
      <c r="E31" s="4" t="str">
        <f>VLOOKUP(A31,HOP!A:L,12,0)</f>
        <v>235.00</v>
      </c>
      <c r="F31" s="4" t="str">
        <f>VLOOKUP(A31,HOP!A:L,3,0)</f>
        <v>2066800</v>
      </c>
      <c r="G31" s="4">
        <f t="shared" si="0"/>
        <v>0</v>
      </c>
      <c r="H31" s="4" t="str">
        <f t="shared" si="1"/>
        <v>，2066800</v>
      </c>
      <c r="I31" s="4" t="str">
        <f>VLOOKUP(A31,HOP!A:T,20,0)</f>
        <v>直连</v>
      </c>
    </row>
    <row r="32" s="4" customFormat="1" hidden="1" spans="1:9">
      <c r="A32" s="4">
        <v>14916068254</v>
      </c>
      <c r="B32" s="5">
        <v>44303</v>
      </c>
      <c r="C32" s="5">
        <v>44304</v>
      </c>
      <c r="D32" s="4">
        <v>959</v>
      </c>
      <c r="E32" s="4" t="str">
        <f>VLOOKUP(A32,HOP!A:L,12,0)</f>
        <v>959.00</v>
      </c>
      <c r="F32" s="4" t="str">
        <f>VLOOKUP(A32,HOP!A:L,3,0)</f>
        <v>2067178</v>
      </c>
      <c r="G32" s="4">
        <f t="shared" si="0"/>
        <v>0</v>
      </c>
      <c r="H32" s="4" t="str">
        <f t="shared" si="1"/>
        <v>，2067178</v>
      </c>
      <c r="I32" s="4" t="str">
        <f>VLOOKUP(A32,HOP!A:T,20,0)</f>
        <v>直连</v>
      </c>
    </row>
    <row r="33" s="4" customFormat="1" hidden="1" spans="1:9">
      <c r="A33" s="4">
        <v>14917454223</v>
      </c>
      <c r="B33" s="5">
        <v>44301</v>
      </c>
      <c r="C33" s="5">
        <v>44302</v>
      </c>
      <c r="D33" s="4">
        <v>708</v>
      </c>
      <c r="E33" s="4" t="str">
        <f>VLOOKUP(A33,HOP!A:L,12,0)</f>
        <v>708.00</v>
      </c>
      <c r="F33" s="4" t="str">
        <f>VLOOKUP(A33,HOP!A:L,3,0)</f>
        <v>2067541</v>
      </c>
      <c r="G33" s="4">
        <f t="shared" si="0"/>
        <v>0</v>
      </c>
      <c r="H33" s="4" t="str">
        <f t="shared" si="1"/>
        <v>，2067541</v>
      </c>
      <c r="I33" s="4" t="str">
        <f>VLOOKUP(A33,HOP!A:T,20,0)</f>
        <v>直连</v>
      </c>
    </row>
    <row r="34" s="4" customFormat="1" hidden="1" spans="1:9">
      <c r="A34" s="4">
        <v>14917843874</v>
      </c>
      <c r="B34" s="5">
        <v>44301</v>
      </c>
      <c r="C34" s="5">
        <v>44302</v>
      </c>
      <c r="D34" s="4">
        <v>619</v>
      </c>
      <c r="E34" s="4" t="str">
        <f>VLOOKUP(A34,HOP!A:L,12,0)</f>
        <v>619.00</v>
      </c>
      <c r="F34" s="4" t="str">
        <f>VLOOKUP(A34,HOP!A:L,3,0)</f>
        <v>2067622</v>
      </c>
      <c r="G34" s="4">
        <f t="shared" si="0"/>
        <v>0</v>
      </c>
      <c r="H34" s="4" t="str">
        <f t="shared" si="1"/>
        <v>，2067622</v>
      </c>
      <c r="I34" s="4" t="str">
        <f>VLOOKUP(A34,HOP!A:T,20,0)</f>
        <v>直连</v>
      </c>
    </row>
    <row r="35" s="4" customFormat="1" hidden="1" spans="1:9">
      <c r="A35" s="4">
        <v>14922826507</v>
      </c>
      <c r="B35" s="5">
        <v>44302</v>
      </c>
      <c r="C35" s="5">
        <v>44304</v>
      </c>
      <c r="D35" s="4">
        <v>1138</v>
      </c>
      <c r="E35" s="4" t="str">
        <f>VLOOKUP(A35,HOP!A:L,12,0)</f>
        <v>1138.00</v>
      </c>
      <c r="F35" s="4" t="str">
        <f>VLOOKUP(A35,HOP!A:L,3,0)</f>
        <v>2068350</v>
      </c>
      <c r="G35" s="4">
        <f t="shared" si="0"/>
        <v>0</v>
      </c>
      <c r="H35" s="4" t="str">
        <f t="shared" si="1"/>
        <v>，2068350</v>
      </c>
      <c r="I35" s="4" t="str">
        <f>VLOOKUP(A35,HOP!A:T,20,0)</f>
        <v>直连</v>
      </c>
    </row>
    <row r="36" s="4" customFormat="1" hidden="1" spans="1:9">
      <c r="A36" s="4">
        <v>14926655009</v>
      </c>
      <c r="B36" s="5">
        <v>44302</v>
      </c>
      <c r="C36" s="5">
        <v>44303</v>
      </c>
      <c r="D36" s="4">
        <v>396</v>
      </c>
      <c r="E36" s="4" t="str">
        <f>VLOOKUP(A36,HOP!A:L,12,0)</f>
        <v>396.00</v>
      </c>
      <c r="F36" s="4" t="str">
        <f>VLOOKUP(A36,HOP!A:L,3,0)</f>
        <v>2068848</v>
      </c>
      <c r="G36" s="4">
        <f t="shared" si="0"/>
        <v>0</v>
      </c>
      <c r="H36" s="4" t="str">
        <f t="shared" si="1"/>
        <v>，2068848</v>
      </c>
      <c r="I36" s="4" t="str">
        <f>VLOOKUP(A36,HOP!A:T,20,0)</f>
        <v>直连</v>
      </c>
    </row>
    <row r="37" s="4" customFormat="1" hidden="1" spans="1:9">
      <c r="A37" s="4">
        <v>14929646743</v>
      </c>
      <c r="B37" s="5">
        <v>44302</v>
      </c>
      <c r="C37" s="5">
        <v>44303</v>
      </c>
      <c r="D37" s="4">
        <v>1230</v>
      </c>
      <c r="E37" s="4" t="str">
        <f>VLOOKUP(A37,HOP!A:L,12,0)</f>
        <v>1230.00</v>
      </c>
      <c r="F37" s="4" t="str">
        <f>VLOOKUP(A37,HOP!A:L,3,0)</f>
        <v>2069594</v>
      </c>
      <c r="G37" s="4">
        <f t="shared" si="0"/>
        <v>0</v>
      </c>
      <c r="H37" s="4" t="str">
        <f t="shared" si="1"/>
        <v>，2069594</v>
      </c>
      <c r="I37" s="4" t="str">
        <f>VLOOKUP(A37,HOP!A:T,20,0)</f>
        <v>直连</v>
      </c>
    </row>
    <row r="38" s="4" customFormat="1" hidden="1" spans="1:9">
      <c r="A38" s="4">
        <v>14929959058</v>
      </c>
      <c r="B38" s="5">
        <v>44302</v>
      </c>
      <c r="C38" s="5">
        <v>44303</v>
      </c>
      <c r="D38" s="4">
        <v>843</v>
      </c>
      <c r="E38" s="4" t="str">
        <f>VLOOKUP(A38,HOP!A:L,12,0)</f>
        <v>843.00</v>
      </c>
      <c r="F38" s="4" t="str">
        <f>VLOOKUP(A38,HOP!A:L,3,0)</f>
        <v>2069689</v>
      </c>
      <c r="G38" s="4">
        <f t="shared" si="0"/>
        <v>0</v>
      </c>
      <c r="H38" s="4" t="str">
        <f t="shared" si="1"/>
        <v>，2069689</v>
      </c>
      <c r="I38" s="4" t="str">
        <f>VLOOKUP(A38,HOP!A:T,20,0)</f>
        <v>直连</v>
      </c>
    </row>
    <row r="39" s="4" customFormat="1" spans="1:10">
      <c r="A39" s="4">
        <v>14508692932</v>
      </c>
      <c r="B39" s="5">
        <v>44287</v>
      </c>
      <c r="C39" s="5">
        <v>44295</v>
      </c>
      <c r="D39" s="4">
        <v>-5040.89</v>
      </c>
      <c r="E39" s="4" t="e">
        <f>VLOOKUP(A39,HOP!A:L,12,0)</f>
        <v>#N/A</v>
      </c>
      <c r="F39" s="4">
        <v>2001784</v>
      </c>
      <c r="G39" s="4" t="e">
        <f t="shared" si="0"/>
        <v>#N/A</v>
      </c>
      <c r="H39" s="4" t="str">
        <f t="shared" si="1"/>
        <v>，2001784</v>
      </c>
      <c r="I39" s="4" t="e">
        <f>VLOOKUP(A39,HOP!A:T,20,0)</f>
        <v>#N/A</v>
      </c>
      <c r="J39" s="4" t="s">
        <v>140</v>
      </c>
    </row>
    <row r="40" s="4" customFormat="1" hidden="1" spans="1:9">
      <c r="A40" s="4">
        <v>14933106188</v>
      </c>
      <c r="B40" s="5">
        <v>44302</v>
      </c>
      <c r="C40" s="5">
        <v>44303</v>
      </c>
      <c r="D40" s="4">
        <v>905</v>
      </c>
      <c r="E40" s="4" t="str">
        <f>VLOOKUP(A40,HOP!A:L,12,0)</f>
        <v>905.00</v>
      </c>
      <c r="F40" s="4" t="str">
        <f>VLOOKUP(A40,HOP!A:L,3,0)</f>
        <v>2070001</v>
      </c>
      <c r="G40" s="4">
        <f t="shared" si="0"/>
        <v>0</v>
      </c>
      <c r="H40" s="4" t="str">
        <f t="shared" si="1"/>
        <v>，2070001</v>
      </c>
      <c r="I40" s="4" t="str">
        <f>VLOOKUP(A40,HOP!A:T,20,0)</f>
        <v>直连</v>
      </c>
    </row>
    <row r="41" s="4" customFormat="1" hidden="1" spans="1:9">
      <c r="A41" s="4">
        <v>14935716924</v>
      </c>
      <c r="B41" s="5">
        <v>44303</v>
      </c>
      <c r="C41" s="5">
        <v>44304</v>
      </c>
      <c r="D41" s="4">
        <v>661</v>
      </c>
      <c r="E41" s="4" t="str">
        <f>VLOOKUP(A41,HOP!A:L,12,0)</f>
        <v>661.00</v>
      </c>
      <c r="F41" s="4" t="str">
        <f>VLOOKUP(A41,HOP!A:L,3,0)</f>
        <v>2070644</v>
      </c>
      <c r="G41" s="4">
        <f t="shared" si="0"/>
        <v>0</v>
      </c>
      <c r="H41" s="4" t="str">
        <f t="shared" si="1"/>
        <v>，2070644</v>
      </c>
      <c r="I41" s="4" t="str">
        <f>VLOOKUP(A41,HOP!A:T,20,0)</f>
        <v>直连</v>
      </c>
    </row>
    <row r="42" s="4" customFormat="1" hidden="1" spans="1:9">
      <c r="A42" s="4">
        <v>14939906841</v>
      </c>
      <c r="B42" s="5">
        <v>44303</v>
      </c>
      <c r="C42" s="5">
        <v>44304</v>
      </c>
      <c r="D42" s="4">
        <v>589</v>
      </c>
      <c r="E42" s="4" t="str">
        <f>VLOOKUP(A42,HOP!A:L,12,0)</f>
        <v>589.00</v>
      </c>
      <c r="F42" s="4" t="str">
        <f>VLOOKUP(A42,HOP!A:L,3,0)</f>
        <v>2071141</v>
      </c>
      <c r="G42" s="4">
        <f t="shared" si="0"/>
        <v>0</v>
      </c>
      <c r="H42" s="4" t="str">
        <f t="shared" si="1"/>
        <v>，2071141</v>
      </c>
      <c r="I42" s="4" t="str">
        <f>VLOOKUP(A42,HOP!A:T,20,0)</f>
        <v>直连</v>
      </c>
    </row>
    <row r="44" spans="4:4">
      <c r="D44" s="4">
        <f>SUM(D2:D43)</f>
        <v>51260.11</v>
      </c>
    </row>
    <row r="46" spans="1:1">
      <c r="A46" s="4" t="s">
        <v>141</v>
      </c>
    </row>
    <row r="47" spans="1:1">
      <c r="A47" s="4" t="s">
        <v>142</v>
      </c>
    </row>
    <row r="48" spans="1:1">
      <c r="A48" s="4" t="s">
        <v>143</v>
      </c>
    </row>
  </sheetData>
  <autoFilter ref="A1:XFD48"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144</v>
      </c>
      <c r="B1" s="2" t="s">
        <v>145</v>
      </c>
      <c r="C1" s="2" t="s">
        <v>146</v>
      </c>
      <c r="D1" s="2" t="s">
        <v>147</v>
      </c>
      <c r="E1" s="2" t="s">
        <v>13</v>
      </c>
      <c r="F1" s="2" t="s">
        <v>5</v>
      </c>
      <c r="G1" s="2" t="s">
        <v>6</v>
      </c>
      <c r="H1" s="2" t="s">
        <v>148</v>
      </c>
      <c r="I1" s="2" t="s">
        <v>149</v>
      </c>
      <c r="J1" s="2" t="s">
        <v>150</v>
      </c>
      <c r="K1" s="2" t="s">
        <v>151</v>
      </c>
      <c r="L1" s="2" t="s">
        <v>152</v>
      </c>
      <c r="M1" s="2" t="s">
        <v>153</v>
      </c>
      <c r="N1" s="2" t="s">
        <v>154</v>
      </c>
      <c r="O1" s="2" t="s">
        <v>155</v>
      </c>
      <c r="P1" s="2" t="s">
        <v>156</v>
      </c>
      <c r="Q1" s="2" t="s">
        <v>157</v>
      </c>
      <c r="R1" s="2" t="s">
        <v>158</v>
      </c>
      <c r="S1" s="2" t="s">
        <v>159</v>
      </c>
      <c r="T1" s="2" t="s">
        <v>160</v>
      </c>
    </row>
    <row r="2" s="1" customFormat="1" spans="1:20">
      <c r="A2" s="3">
        <v>14939906841</v>
      </c>
      <c r="B2" s="1" t="s">
        <v>161</v>
      </c>
      <c r="C2" s="1" t="s">
        <v>162</v>
      </c>
      <c r="D2" s="1" t="s">
        <v>163</v>
      </c>
      <c r="E2" s="1" t="s">
        <v>164</v>
      </c>
      <c r="F2" s="1" t="s">
        <v>161</v>
      </c>
      <c r="G2" s="1" t="s">
        <v>165</v>
      </c>
      <c r="H2" s="1" t="s">
        <v>166</v>
      </c>
      <c r="I2" s="1" t="s">
        <v>167</v>
      </c>
      <c r="J2" s="1" t="s">
        <v>28</v>
      </c>
      <c r="K2" s="1" t="s">
        <v>168</v>
      </c>
      <c r="L2" s="1" t="s">
        <v>168</v>
      </c>
      <c r="M2" s="1" t="s">
        <v>169</v>
      </c>
      <c r="N2" s="1" t="s">
        <v>169</v>
      </c>
      <c r="O2" s="1" t="s">
        <v>170</v>
      </c>
      <c r="P2" s="1" t="s">
        <v>171</v>
      </c>
      <c r="Q2" s="1" t="s">
        <v>172</v>
      </c>
      <c r="R2" s="1" t="s">
        <v>173</v>
      </c>
      <c r="S2" s="1" t="s">
        <v>174</v>
      </c>
      <c r="T2" s="1" t="s">
        <v>175</v>
      </c>
    </row>
    <row r="3" s="1" customFormat="1" spans="1:20">
      <c r="A3" s="3">
        <v>14935716924</v>
      </c>
      <c r="B3" s="1" t="s">
        <v>161</v>
      </c>
      <c r="C3" s="1" t="s">
        <v>176</v>
      </c>
      <c r="D3" s="1" t="s">
        <v>177</v>
      </c>
      <c r="E3" s="1" t="s">
        <v>178</v>
      </c>
      <c r="F3" s="1" t="s">
        <v>161</v>
      </c>
      <c r="G3" s="1" t="s">
        <v>165</v>
      </c>
      <c r="H3" s="1" t="s">
        <v>166</v>
      </c>
      <c r="I3" s="1" t="s">
        <v>179</v>
      </c>
      <c r="J3" s="1" t="s">
        <v>28</v>
      </c>
      <c r="K3" s="1" t="s">
        <v>180</v>
      </c>
      <c r="L3" s="1" t="s">
        <v>180</v>
      </c>
      <c r="M3" s="1" t="s">
        <v>169</v>
      </c>
      <c r="N3" s="1" t="s">
        <v>169</v>
      </c>
      <c r="O3" s="1" t="s">
        <v>170</v>
      </c>
      <c r="P3" s="1" t="s">
        <v>171</v>
      </c>
      <c r="Q3" s="1" t="s">
        <v>181</v>
      </c>
      <c r="R3" s="1" t="s">
        <v>173</v>
      </c>
      <c r="S3" s="1" t="s">
        <v>174</v>
      </c>
      <c r="T3" s="1" t="s">
        <v>175</v>
      </c>
    </row>
    <row r="4" s="1" customFormat="1" spans="1:20">
      <c r="A4" s="3">
        <v>14933106188</v>
      </c>
      <c r="B4" s="1" t="s">
        <v>182</v>
      </c>
      <c r="C4" s="1" t="s">
        <v>183</v>
      </c>
      <c r="D4" s="1" t="s">
        <v>184</v>
      </c>
      <c r="E4" s="1" t="s">
        <v>185</v>
      </c>
      <c r="F4" s="1" t="s">
        <v>182</v>
      </c>
      <c r="G4" s="1" t="s">
        <v>161</v>
      </c>
      <c r="H4" s="1" t="s">
        <v>166</v>
      </c>
      <c r="I4" s="1" t="s">
        <v>186</v>
      </c>
      <c r="J4" s="1" t="s">
        <v>28</v>
      </c>
      <c r="K4" s="1" t="s">
        <v>187</v>
      </c>
      <c r="L4" s="1" t="s">
        <v>187</v>
      </c>
      <c r="M4" s="1" t="s">
        <v>169</v>
      </c>
      <c r="N4" s="1" t="s">
        <v>169</v>
      </c>
      <c r="O4" s="1" t="s">
        <v>170</v>
      </c>
      <c r="P4" s="1" t="s">
        <v>171</v>
      </c>
      <c r="Q4" s="1" t="s">
        <v>188</v>
      </c>
      <c r="R4" s="1" t="s">
        <v>173</v>
      </c>
      <c r="S4" s="1" t="s">
        <v>174</v>
      </c>
      <c r="T4" s="1" t="s">
        <v>175</v>
      </c>
    </row>
    <row r="5" s="1" customFormat="1" spans="1:20">
      <c r="A5" s="3">
        <v>14929959058</v>
      </c>
      <c r="B5" s="1" t="s">
        <v>182</v>
      </c>
      <c r="C5" s="1" t="s">
        <v>189</v>
      </c>
      <c r="D5" s="1" t="s">
        <v>190</v>
      </c>
      <c r="E5" s="1" t="s">
        <v>191</v>
      </c>
      <c r="F5" s="1" t="s">
        <v>182</v>
      </c>
      <c r="G5" s="1" t="s">
        <v>161</v>
      </c>
      <c r="H5" s="1" t="s">
        <v>166</v>
      </c>
      <c r="I5" s="1" t="s">
        <v>192</v>
      </c>
      <c r="J5" s="1" t="s">
        <v>28</v>
      </c>
      <c r="K5" s="1" t="s">
        <v>193</v>
      </c>
      <c r="L5" s="1" t="s">
        <v>193</v>
      </c>
      <c r="M5" s="1" t="s">
        <v>169</v>
      </c>
      <c r="N5" s="1" t="s">
        <v>169</v>
      </c>
      <c r="O5" s="1" t="s">
        <v>170</v>
      </c>
      <c r="P5" s="1" t="s">
        <v>171</v>
      </c>
      <c r="Q5" s="1" t="s">
        <v>194</v>
      </c>
      <c r="R5" s="1" t="s">
        <v>173</v>
      </c>
      <c r="S5" s="1" t="s">
        <v>174</v>
      </c>
      <c r="T5" s="1" t="s">
        <v>175</v>
      </c>
    </row>
    <row r="6" s="1" customFormat="1" spans="1:20">
      <c r="A6" s="3">
        <v>14929646743</v>
      </c>
      <c r="B6" s="1" t="s">
        <v>182</v>
      </c>
      <c r="C6" s="1" t="s">
        <v>195</v>
      </c>
      <c r="D6" s="1" t="s">
        <v>196</v>
      </c>
      <c r="E6" s="1" t="s">
        <v>197</v>
      </c>
      <c r="F6" s="1" t="s">
        <v>182</v>
      </c>
      <c r="G6" s="1" t="s">
        <v>161</v>
      </c>
      <c r="H6" s="1" t="s">
        <v>166</v>
      </c>
      <c r="I6" s="1" t="s">
        <v>198</v>
      </c>
      <c r="J6" s="1" t="s">
        <v>28</v>
      </c>
      <c r="K6" s="1" t="s">
        <v>199</v>
      </c>
      <c r="L6" s="1" t="s">
        <v>199</v>
      </c>
      <c r="M6" s="1" t="s">
        <v>169</v>
      </c>
      <c r="N6" s="1" t="s">
        <v>169</v>
      </c>
      <c r="O6" s="1" t="s">
        <v>170</v>
      </c>
      <c r="P6" s="1" t="s">
        <v>171</v>
      </c>
      <c r="Q6" s="1" t="s">
        <v>200</v>
      </c>
      <c r="R6" s="1" t="s">
        <v>173</v>
      </c>
      <c r="S6" s="1" t="s">
        <v>174</v>
      </c>
      <c r="T6" s="1" t="s">
        <v>175</v>
      </c>
    </row>
    <row r="7" s="1" customFormat="1" spans="1:20">
      <c r="A7" s="3">
        <v>14926655009</v>
      </c>
      <c r="B7" s="1" t="s">
        <v>182</v>
      </c>
      <c r="C7" s="1" t="s">
        <v>201</v>
      </c>
      <c r="D7" s="1" t="s">
        <v>202</v>
      </c>
      <c r="E7" s="1" t="s">
        <v>203</v>
      </c>
      <c r="F7" s="1" t="s">
        <v>182</v>
      </c>
      <c r="G7" s="1" t="s">
        <v>161</v>
      </c>
      <c r="H7" s="1" t="s">
        <v>166</v>
      </c>
      <c r="I7" s="1" t="s">
        <v>204</v>
      </c>
      <c r="J7" s="1" t="s">
        <v>28</v>
      </c>
      <c r="K7" s="1" t="s">
        <v>205</v>
      </c>
      <c r="L7" s="1" t="s">
        <v>205</v>
      </c>
      <c r="M7" s="1" t="s">
        <v>169</v>
      </c>
      <c r="N7" s="1" t="s">
        <v>169</v>
      </c>
      <c r="O7" s="1" t="s">
        <v>170</v>
      </c>
      <c r="P7" s="1" t="s">
        <v>171</v>
      </c>
      <c r="Q7" s="1" t="s">
        <v>206</v>
      </c>
      <c r="R7" s="1" t="s">
        <v>173</v>
      </c>
      <c r="S7" s="1" t="s">
        <v>174</v>
      </c>
      <c r="T7" s="1" t="s">
        <v>175</v>
      </c>
    </row>
    <row r="8" s="1" customFormat="1" spans="1:20">
      <c r="A8" s="3">
        <v>14922826507</v>
      </c>
      <c r="B8" s="1" t="s">
        <v>207</v>
      </c>
      <c r="C8" s="1" t="s">
        <v>208</v>
      </c>
      <c r="D8" s="1" t="s">
        <v>209</v>
      </c>
      <c r="E8" s="1" t="s">
        <v>210</v>
      </c>
      <c r="F8" s="1" t="s">
        <v>182</v>
      </c>
      <c r="G8" s="1" t="s">
        <v>165</v>
      </c>
      <c r="H8" s="1" t="s">
        <v>166</v>
      </c>
      <c r="I8" s="1" t="s">
        <v>211</v>
      </c>
      <c r="J8" s="1" t="s">
        <v>28</v>
      </c>
      <c r="K8" s="1" t="s">
        <v>212</v>
      </c>
      <c r="L8" s="1" t="s">
        <v>212</v>
      </c>
      <c r="M8" s="1" t="s">
        <v>169</v>
      </c>
      <c r="N8" s="1" t="s">
        <v>169</v>
      </c>
      <c r="O8" s="1" t="s">
        <v>170</v>
      </c>
      <c r="P8" s="1" t="s">
        <v>171</v>
      </c>
      <c r="Q8" s="1" t="s">
        <v>213</v>
      </c>
      <c r="R8" s="1" t="s">
        <v>173</v>
      </c>
      <c r="S8" s="1" t="s">
        <v>174</v>
      </c>
      <c r="T8" s="1" t="s">
        <v>175</v>
      </c>
    </row>
    <row r="9" s="1" customFormat="1" spans="1:20">
      <c r="A9" s="3">
        <v>14917843874</v>
      </c>
      <c r="B9" s="1" t="s">
        <v>207</v>
      </c>
      <c r="C9" s="1" t="s">
        <v>214</v>
      </c>
      <c r="D9" s="1" t="s">
        <v>215</v>
      </c>
      <c r="E9" s="1" t="s">
        <v>216</v>
      </c>
      <c r="F9" s="1" t="s">
        <v>207</v>
      </c>
      <c r="G9" s="1" t="s">
        <v>182</v>
      </c>
      <c r="H9" s="1" t="s">
        <v>166</v>
      </c>
      <c r="I9" s="1" t="s">
        <v>217</v>
      </c>
      <c r="J9" s="1" t="s">
        <v>28</v>
      </c>
      <c r="K9" s="1" t="s">
        <v>218</v>
      </c>
      <c r="L9" s="1" t="s">
        <v>218</v>
      </c>
      <c r="M9" s="1" t="s">
        <v>169</v>
      </c>
      <c r="N9" s="1" t="s">
        <v>169</v>
      </c>
      <c r="O9" s="1" t="s">
        <v>170</v>
      </c>
      <c r="P9" s="1" t="s">
        <v>171</v>
      </c>
      <c r="Q9" s="1" t="s">
        <v>219</v>
      </c>
      <c r="R9" s="1" t="s">
        <v>173</v>
      </c>
      <c r="S9" s="1" t="s">
        <v>174</v>
      </c>
      <c r="T9" s="1" t="s">
        <v>175</v>
      </c>
    </row>
    <row r="10" s="1" customFormat="1" spans="1:20">
      <c r="A10" s="3">
        <v>14917454223</v>
      </c>
      <c r="B10" s="1" t="s">
        <v>207</v>
      </c>
      <c r="C10" s="1" t="s">
        <v>220</v>
      </c>
      <c r="D10" s="1" t="s">
        <v>190</v>
      </c>
      <c r="E10" s="1" t="s">
        <v>221</v>
      </c>
      <c r="F10" s="1" t="s">
        <v>207</v>
      </c>
      <c r="G10" s="1" t="s">
        <v>182</v>
      </c>
      <c r="H10" s="1" t="s">
        <v>166</v>
      </c>
      <c r="I10" s="1" t="s">
        <v>222</v>
      </c>
      <c r="J10" s="1" t="s">
        <v>28</v>
      </c>
      <c r="K10" s="1" t="s">
        <v>223</v>
      </c>
      <c r="L10" s="1" t="s">
        <v>223</v>
      </c>
      <c r="M10" s="1" t="s">
        <v>169</v>
      </c>
      <c r="N10" s="1" t="s">
        <v>169</v>
      </c>
      <c r="O10" s="1" t="s">
        <v>170</v>
      </c>
      <c r="P10" s="1" t="s">
        <v>171</v>
      </c>
      <c r="Q10" s="1" t="s">
        <v>224</v>
      </c>
      <c r="R10" s="1" t="s">
        <v>173</v>
      </c>
      <c r="S10" s="1" t="s">
        <v>174</v>
      </c>
      <c r="T10" s="1" t="s">
        <v>175</v>
      </c>
    </row>
    <row r="11" s="1" customFormat="1" spans="1:20">
      <c r="A11" s="3">
        <v>14916068254</v>
      </c>
      <c r="B11" s="1" t="s">
        <v>207</v>
      </c>
      <c r="C11" s="1" t="s">
        <v>225</v>
      </c>
      <c r="D11" s="1" t="s">
        <v>226</v>
      </c>
      <c r="E11" s="1" t="s">
        <v>227</v>
      </c>
      <c r="F11" s="1" t="s">
        <v>161</v>
      </c>
      <c r="G11" s="1" t="s">
        <v>165</v>
      </c>
      <c r="H11" s="1" t="s">
        <v>166</v>
      </c>
      <c r="I11" s="1" t="s">
        <v>228</v>
      </c>
      <c r="J11" s="1" t="s">
        <v>28</v>
      </c>
      <c r="K11" s="1" t="s">
        <v>229</v>
      </c>
      <c r="L11" s="1" t="s">
        <v>229</v>
      </c>
      <c r="M11" s="1" t="s">
        <v>169</v>
      </c>
      <c r="N11" s="1" t="s">
        <v>169</v>
      </c>
      <c r="O11" s="1" t="s">
        <v>170</v>
      </c>
      <c r="P11" s="1" t="s">
        <v>171</v>
      </c>
      <c r="Q11" s="1" t="s">
        <v>230</v>
      </c>
      <c r="R11" s="1" t="s">
        <v>173</v>
      </c>
      <c r="S11" s="1" t="s">
        <v>174</v>
      </c>
      <c r="T11" s="1" t="s">
        <v>175</v>
      </c>
    </row>
    <row r="12" s="1" customFormat="1" spans="1:20">
      <c r="A12" s="3">
        <v>14911049491</v>
      </c>
      <c r="B12" s="1" t="s">
        <v>231</v>
      </c>
      <c r="C12" s="1" t="s">
        <v>232</v>
      </c>
      <c r="D12" s="1" t="s">
        <v>233</v>
      </c>
      <c r="E12" s="1" t="s">
        <v>234</v>
      </c>
      <c r="F12" s="1" t="s">
        <v>207</v>
      </c>
      <c r="G12" s="1" t="s">
        <v>182</v>
      </c>
      <c r="H12" s="1" t="s">
        <v>166</v>
      </c>
      <c r="I12" s="1" t="s">
        <v>235</v>
      </c>
      <c r="J12" s="1" t="s">
        <v>28</v>
      </c>
      <c r="K12" s="1" t="s">
        <v>236</v>
      </c>
      <c r="L12" s="1" t="s">
        <v>236</v>
      </c>
      <c r="M12" s="1" t="s">
        <v>169</v>
      </c>
      <c r="N12" s="1" t="s">
        <v>169</v>
      </c>
      <c r="O12" s="1" t="s">
        <v>170</v>
      </c>
      <c r="P12" s="1" t="s">
        <v>171</v>
      </c>
      <c r="Q12" s="1" t="s">
        <v>237</v>
      </c>
      <c r="R12" s="1" t="s">
        <v>173</v>
      </c>
      <c r="S12" s="1" t="s">
        <v>174</v>
      </c>
      <c r="T12" s="1" t="s">
        <v>175</v>
      </c>
    </row>
    <row r="13" s="1" customFormat="1" spans="1:20">
      <c r="A13" s="3">
        <v>14910814196</v>
      </c>
      <c r="B13" s="1" t="s">
        <v>231</v>
      </c>
      <c r="C13" s="1" t="s">
        <v>238</v>
      </c>
      <c r="D13" s="1" t="s">
        <v>239</v>
      </c>
      <c r="E13" s="1" t="s">
        <v>240</v>
      </c>
      <c r="F13" s="1" t="s">
        <v>231</v>
      </c>
      <c r="G13" s="1" t="s">
        <v>207</v>
      </c>
      <c r="H13" s="1" t="s">
        <v>166</v>
      </c>
      <c r="I13" s="1" t="s">
        <v>241</v>
      </c>
      <c r="J13" s="1" t="s">
        <v>28</v>
      </c>
      <c r="K13" s="1" t="s">
        <v>242</v>
      </c>
      <c r="L13" s="1" t="s">
        <v>242</v>
      </c>
      <c r="M13" s="1" t="s">
        <v>169</v>
      </c>
      <c r="N13" s="1" t="s">
        <v>169</v>
      </c>
      <c r="O13" s="1" t="s">
        <v>170</v>
      </c>
      <c r="P13" s="1" t="s">
        <v>171</v>
      </c>
      <c r="Q13" s="1" t="s">
        <v>243</v>
      </c>
      <c r="R13" s="1" t="s">
        <v>173</v>
      </c>
      <c r="S13" s="1" t="s">
        <v>174</v>
      </c>
      <c r="T13" s="1" t="s">
        <v>175</v>
      </c>
    </row>
    <row r="14" s="1" customFormat="1" spans="1:20">
      <c r="A14" s="3">
        <v>14910675240</v>
      </c>
      <c r="B14" s="1" t="s">
        <v>231</v>
      </c>
      <c r="C14" s="1" t="s">
        <v>244</v>
      </c>
      <c r="D14" s="1" t="s">
        <v>245</v>
      </c>
      <c r="E14" s="1" t="s">
        <v>246</v>
      </c>
      <c r="F14" s="1" t="s">
        <v>231</v>
      </c>
      <c r="G14" s="1" t="s">
        <v>207</v>
      </c>
      <c r="H14" s="1" t="s">
        <v>166</v>
      </c>
      <c r="I14" s="1" t="s">
        <v>247</v>
      </c>
      <c r="J14" s="1" t="s">
        <v>28</v>
      </c>
      <c r="K14" s="1" t="s">
        <v>248</v>
      </c>
      <c r="L14" s="1" t="s">
        <v>248</v>
      </c>
      <c r="M14" s="1" t="s">
        <v>169</v>
      </c>
      <c r="N14" s="1" t="s">
        <v>169</v>
      </c>
      <c r="O14" s="1" t="s">
        <v>170</v>
      </c>
      <c r="P14" s="1" t="s">
        <v>171</v>
      </c>
      <c r="Q14" s="1" t="s">
        <v>249</v>
      </c>
      <c r="R14" s="1" t="s">
        <v>173</v>
      </c>
      <c r="S14" s="1" t="s">
        <v>174</v>
      </c>
      <c r="T14" s="1" t="s">
        <v>175</v>
      </c>
    </row>
    <row r="15" s="1" customFormat="1" spans="1:20">
      <c r="A15" s="3">
        <v>14907608473</v>
      </c>
      <c r="B15" s="1" t="s">
        <v>231</v>
      </c>
      <c r="C15" s="1" t="s">
        <v>250</v>
      </c>
      <c r="D15" s="1" t="s">
        <v>251</v>
      </c>
      <c r="E15" s="1" t="s">
        <v>252</v>
      </c>
      <c r="F15" s="1" t="s">
        <v>231</v>
      </c>
      <c r="G15" s="1" t="s">
        <v>207</v>
      </c>
      <c r="H15" s="1" t="s">
        <v>166</v>
      </c>
      <c r="I15" s="1" t="s">
        <v>253</v>
      </c>
      <c r="J15" s="1" t="s">
        <v>28</v>
      </c>
      <c r="K15" s="1" t="s">
        <v>254</v>
      </c>
      <c r="L15" s="1" t="s">
        <v>254</v>
      </c>
      <c r="M15" s="1" t="s">
        <v>169</v>
      </c>
      <c r="N15" s="1" t="s">
        <v>169</v>
      </c>
      <c r="O15" s="1" t="s">
        <v>170</v>
      </c>
      <c r="P15" s="1" t="s">
        <v>171</v>
      </c>
      <c r="Q15" s="1" t="s">
        <v>255</v>
      </c>
      <c r="R15" s="1" t="s">
        <v>173</v>
      </c>
      <c r="S15" s="1" t="s">
        <v>174</v>
      </c>
      <c r="T15" s="1" t="s">
        <v>175</v>
      </c>
    </row>
    <row r="16" s="1" customFormat="1" spans="1:20">
      <c r="A16" s="3">
        <v>14900152256</v>
      </c>
      <c r="B16" s="1" t="s">
        <v>256</v>
      </c>
      <c r="C16" s="1" t="s">
        <v>257</v>
      </c>
      <c r="D16" s="1" t="s">
        <v>258</v>
      </c>
      <c r="E16" s="1" t="s">
        <v>259</v>
      </c>
      <c r="F16" s="1" t="s">
        <v>231</v>
      </c>
      <c r="G16" s="1" t="s">
        <v>165</v>
      </c>
      <c r="H16" s="1" t="s">
        <v>166</v>
      </c>
      <c r="I16" s="1" t="s">
        <v>260</v>
      </c>
      <c r="J16" s="1" t="s">
        <v>28</v>
      </c>
      <c r="K16" s="1" t="s">
        <v>261</v>
      </c>
      <c r="L16" s="1" t="s">
        <v>261</v>
      </c>
      <c r="M16" s="1" t="s">
        <v>169</v>
      </c>
      <c r="N16" s="1" t="s">
        <v>169</v>
      </c>
      <c r="O16" s="1" t="s">
        <v>170</v>
      </c>
      <c r="P16" s="1" t="s">
        <v>171</v>
      </c>
      <c r="Q16" s="1" t="s">
        <v>262</v>
      </c>
      <c r="R16" s="1" t="s">
        <v>173</v>
      </c>
      <c r="S16" s="1" t="s">
        <v>174</v>
      </c>
      <c r="T16" s="1" t="s">
        <v>175</v>
      </c>
    </row>
    <row r="17" s="1" customFormat="1" spans="1:20">
      <c r="A17" s="3">
        <v>14895604335</v>
      </c>
      <c r="B17" s="1" t="s">
        <v>263</v>
      </c>
      <c r="C17" s="1" t="s">
        <v>264</v>
      </c>
      <c r="D17" s="1" t="s">
        <v>265</v>
      </c>
      <c r="E17" s="1" t="s">
        <v>266</v>
      </c>
      <c r="F17" s="1" t="s">
        <v>231</v>
      </c>
      <c r="G17" s="1" t="s">
        <v>207</v>
      </c>
      <c r="H17" s="1" t="s">
        <v>166</v>
      </c>
      <c r="I17" s="1" t="s">
        <v>267</v>
      </c>
      <c r="J17" s="1" t="s">
        <v>28</v>
      </c>
      <c r="K17" s="1" t="s">
        <v>268</v>
      </c>
      <c r="L17" s="1" t="s">
        <v>268</v>
      </c>
      <c r="M17" s="1" t="s">
        <v>169</v>
      </c>
      <c r="N17" s="1" t="s">
        <v>169</v>
      </c>
      <c r="O17" s="1" t="s">
        <v>170</v>
      </c>
      <c r="P17" s="1" t="s">
        <v>171</v>
      </c>
      <c r="Q17" s="1" t="s">
        <v>269</v>
      </c>
      <c r="R17" s="1" t="s">
        <v>173</v>
      </c>
      <c r="S17" s="1" t="s">
        <v>174</v>
      </c>
      <c r="T17" s="1" t="s">
        <v>175</v>
      </c>
    </row>
    <row r="18" s="1" customFormat="1" spans="1:20">
      <c r="A18" s="3">
        <v>14894379390</v>
      </c>
      <c r="B18" s="1" t="s">
        <v>263</v>
      </c>
      <c r="C18" s="1" t="s">
        <v>270</v>
      </c>
      <c r="D18" s="1" t="s">
        <v>202</v>
      </c>
      <c r="E18" s="1" t="s">
        <v>203</v>
      </c>
      <c r="F18" s="1" t="s">
        <v>263</v>
      </c>
      <c r="G18" s="1" t="s">
        <v>182</v>
      </c>
      <c r="H18" s="1" t="s">
        <v>166</v>
      </c>
      <c r="I18" s="1" t="s">
        <v>271</v>
      </c>
      <c r="J18" s="1" t="s">
        <v>28</v>
      </c>
      <c r="K18" s="1" t="s">
        <v>272</v>
      </c>
      <c r="L18" s="1" t="s">
        <v>272</v>
      </c>
      <c r="M18" s="1" t="s">
        <v>169</v>
      </c>
      <c r="N18" s="1" t="s">
        <v>169</v>
      </c>
      <c r="O18" s="1" t="s">
        <v>170</v>
      </c>
      <c r="P18" s="1" t="s">
        <v>171</v>
      </c>
      <c r="Q18" s="1" t="s">
        <v>273</v>
      </c>
      <c r="R18" s="1" t="s">
        <v>173</v>
      </c>
      <c r="S18" s="1" t="s">
        <v>174</v>
      </c>
      <c r="T18" s="1" t="s">
        <v>175</v>
      </c>
    </row>
    <row r="19" s="1" customFormat="1" spans="1:20">
      <c r="A19" s="3">
        <v>14893627162</v>
      </c>
      <c r="B19" s="1" t="s">
        <v>263</v>
      </c>
      <c r="C19" s="1" t="s">
        <v>274</v>
      </c>
      <c r="D19" s="1" t="s">
        <v>275</v>
      </c>
      <c r="E19" s="1" t="s">
        <v>276</v>
      </c>
      <c r="F19" s="1" t="s">
        <v>263</v>
      </c>
      <c r="G19" s="1" t="s">
        <v>256</v>
      </c>
      <c r="H19" s="1" t="s">
        <v>166</v>
      </c>
      <c r="I19" s="1" t="s">
        <v>277</v>
      </c>
      <c r="J19" s="1" t="s">
        <v>28</v>
      </c>
      <c r="K19" s="1" t="s">
        <v>278</v>
      </c>
      <c r="L19" s="1" t="s">
        <v>278</v>
      </c>
      <c r="M19" s="1" t="s">
        <v>169</v>
      </c>
      <c r="N19" s="1" t="s">
        <v>169</v>
      </c>
      <c r="O19" s="1" t="s">
        <v>170</v>
      </c>
      <c r="P19" s="1" t="s">
        <v>171</v>
      </c>
      <c r="Q19" s="1" t="s">
        <v>279</v>
      </c>
      <c r="R19" s="1" t="s">
        <v>173</v>
      </c>
      <c r="S19" s="1" t="s">
        <v>174</v>
      </c>
      <c r="T19" s="1" t="s">
        <v>175</v>
      </c>
    </row>
    <row r="20" s="1" customFormat="1" spans="1:20">
      <c r="A20" s="3">
        <v>14888267235</v>
      </c>
      <c r="B20" s="1" t="s">
        <v>263</v>
      </c>
      <c r="C20" s="1" t="s">
        <v>280</v>
      </c>
      <c r="D20" s="1" t="s">
        <v>281</v>
      </c>
      <c r="E20" s="1" t="s">
        <v>282</v>
      </c>
      <c r="F20" s="1" t="s">
        <v>263</v>
      </c>
      <c r="G20" s="1" t="s">
        <v>256</v>
      </c>
      <c r="H20" s="1" t="s">
        <v>166</v>
      </c>
      <c r="I20" s="1" t="s">
        <v>283</v>
      </c>
      <c r="J20" s="1" t="s">
        <v>28</v>
      </c>
      <c r="K20" s="1" t="s">
        <v>284</v>
      </c>
      <c r="L20" s="1" t="s">
        <v>284</v>
      </c>
      <c r="M20" s="1" t="s">
        <v>169</v>
      </c>
      <c r="N20" s="1" t="s">
        <v>169</v>
      </c>
      <c r="O20" s="1" t="s">
        <v>170</v>
      </c>
      <c r="P20" s="1" t="s">
        <v>171</v>
      </c>
      <c r="Q20" s="1" t="s">
        <v>285</v>
      </c>
      <c r="R20" s="1" t="s">
        <v>173</v>
      </c>
      <c r="S20" s="1" t="s">
        <v>174</v>
      </c>
      <c r="T20" s="1" t="s">
        <v>175</v>
      </c>
    </row>
    <row r="21" s="1" customFormat="1" spans="1:20">
      <c r="A21" s="3">
        <v>14886490466</v>
      </c>
      <c r="B21" s="1" t="s">
        <v>286</v>
      </c>
      <c r="C21" s="1" t="s">
        <v>287</v>
      </c>
      <c r="D21" s="1" t="s">
        <v>288</v>
      </c>
      <c r="E21" s="1" t="s">
        <v>289</v>
      </c>
      <c r="F21" s="1" t="s">
        <v>286</v>
      </c>
      <c r="G21" s="1" t="s">
        <v>263</v>
      </c>
      <c r="H21" s="1" t="s">
        <v>166</v>
      </c>
      <c r="I21" s="1" t="s">
        <v>290</v>
      </c>
      <c r="J21" s="1" t="s">
        <v>28</v>
      </c>
      <c r="K21" s="1" t="s">
        <v>291</v>
      </c>
      <c r="L21" s="1" t="s">
        <v>291</v>
      </c>
      <c r="M21" s="1" t="s">
        <v>169</v>
      </c>
      <c r="N21" s="1" t="s">
        <v>169</v>
      </c>
      <c r="O21" s="1" t="s">
        <v>170</v>
      </c>
      <c r="P21" s="1" t="s">
        <v>171</v>
      </c>
      <c r="Q21" s="1" t="s">
        <v>292</v>
      </c>
      <c r="R21" s="1" t="s">
        <v>173</v>
      </c>
      <c r="S21" s="1" t="s">
        <v>174</v>
      </c>
      <c r="T21" s="1" t="s">
        <v>175</v>
      </c>
    </row>
    <row r="22" s="1" customFormat="1" spans="1:20">
      <c r="A22" s="3">
        <v>14885563318</v>
      </c>
      <c r="B22" s="1" t="s">
        <v>286</v>
      </c>
      <c r="C22" s="1" t="s">
        <v>293</v>
      </c>
      <c r="D22" s="1" t="s">
        <v>294</v>
      </c>
      <c r="E22" s="1" t="s">
        <v>295</v>
      </c>
      <c r="F22" s="1" t="s">
        <v>286</v>
      </c>
      <c r="G22" s="1" t="s">
        <v>263</v>
      </c>
      <c r="H22" s="1" t="s">
        <v>166</v>
      </c>
      <c r="I22" s="1" t="s">
        <v>296</v>
      </c>
      <c r="J22" s="1" t="s">
        <v>28</v>
      </c>
      <c r="K22" s="1" t="s">
        <v>297</v>
      </c>
      <c r="L22" s="1" t="s">
        <v>297</v>
      </c>
      <c r="M22" s="1" t="s">
        <v>169</v>
      </c>
      <c r="N22" s="1" t="s">
        <v>169</v>
      </c>
      <c r="O22" s="1" t="s">
        <v>170</v>
      </c>
      <c r="P22" s="1" t="s">
        <v>171</v>
      </c>
      <c r="Q22" s="1" t="s">
        <v>298</v>
      </c>
      <c r="R22" s="1" t="s">
        <v>173</v>
      </c>
      <c r="S22" s="1" t="s">
        <v>174</v>
      </c>
      <c r="T22" s="1" t="s">
        <v>175</v>
      </c>
    </row>
    <row r="23" s="1" customFormat="1" spans="1:20">
      <c r="A23" s="3">
        <v>14880280154</v>
      </c>
      <c r="B23" s="1" t="s">
        <v>286</v>
      </c>
      <c r="C23" s="1" t="s">
        <v>299</v>
      </c>
      <c r="D23" s="1" t="s">
        <v>177</v>
      </c>
      <c r="E23" s="1" t="s">
        <v>300</v>
      </c>
      <c r="F23" s="1" t="s">
        <v>256</v>
      </c>
      <c r="G23" s="1" t="s">
        <v>161</v>
      </c>
      <c r="H23" s="1" t="s">
        <v>166</v>
      </c>
      <c r="I23" s="1" t="s">
        <v>301</v>
      </c>
      <c r="J23" s="1" t="s">
        <v>28</v>
      </c>
      <c r="K23" s="1" t="s">
        <v>302</v>
      </c>
      <c r="L23" s="1" t="s">
        <v>302</v>
      </c>
      <c r="M23" s="1" t="s">
        <v>169</v>
      </c>
      <c r="N23" s="1" t="s">
        <v>169</v>
      </c>
      <c r="O23" s="1" t="s">
        <v>170</v>
      </c>
      <c r="P23" s="1" t="s">
        <v>171</v>
      </c>
      <c r="Q23" s="1" t="s">
        <v>303</v>
      </c>
      <c r="R23" s="1" t="s">
        <v>173</v>
      </c>
      <c r="S23" s="1" t="s">
        <v>174</v>
      </c>
      <c r="T23" s="1" t="s">
        <v>175</v>
      </c>
    </row>
    <row r="24" s="1" customFormat="1" spans="1:20">
      <c r="A24" s="3">
        <v>14879875574</v>
      </c>
      <c r="B24" s="1" t="s">
        <v>286</v>
      </c>
      <c r="C24" s="1" t="s">
        <v>304</v>
      </c>
      <c r="D24" s="1" t="s">
        <v>305</v>
      </c>
      <c r="E24" s="1" t="s">
        <v>306</v>
      </c>
      <c r="F24" s="1" t="s">
        <v>286</v>
      </c>
      <c r="G24" s="1" t="s">
        <v>263</v>
      </c>
      <c r="H24" s="1" t="s">
        <v>166</v>
      </c>
      <c r="I24" s="1" t="s">
        <v>307</v>
      </c>
      <c r="J24" s="1" t="s">
        <v>28</v>
      </c>
      <c r="K24" s="1" t="s">
        <v>308</v>
      </c>
      <c r="L24" s="1" t="s">
        <v>308</v>
      </c>
      <c r="M24" s="1" t="s">
        <v>169</v>
      </c>
      <c r="N24" s="1" t="s">
        <v>169</v>
      </c>
      <c r="O24" s="1" t="s">
        <v>170</v>
      </c>
      <c r="P24" s="1" t="s">
        <v>171</v>
      </c>
      <c r="Q24" s="1" t="s">
        <v>309</v>
      </c>
      <c r="R24" s="1" t="s">
        <v>173</v>
      </c>
      <c r="S24" s="1" t="s">
        <v>174</v>
      </c>
      <c r="T24" s="1" t="s">
        <v>175</v>
      </c>
    </row>
    <row r="25" s="1" customFormat="1" spans="1:20">
      <c r="A25" s="3">
        <v>14879793481</v>
      </c>
      <c r="B25" s="1" t="s">
        <v>286</v>
      </c>
      <c r="C25" s="1" t="s">
        <v>310</v>
      </c>
      <c r="D25" s="1" t="s">
        <v>233</v>
      </c>
      <c r="E25" s="1" t="s">
        <v>311</v>
      </c>
      <c r="F25" s="1" t="s">
        <v>286</v>
      </c>
      <c r="G25" s="1" t="s">
        <v>263</v>
      </c>
      <c r="H25" s="1" t="s">
        <v>166</v>
      </c>
      <c r="I25" s="1" t="s">
        <v>312</v>
      </c>
      <c r="J25" s="1" t="s">
        <v>28</v>
      </c>
      <c r="K25" s="1" t="s">
        <v>313</v>
      </c>
      <c r="L25" s="1" t="s">
        <v>313</v>
      </c>
      <c r="M25" s="1" t="s">
        <v>169</v>
      </c>
      <c r="N25" s="1" t="s">
        <v>169</v>
      </c>
      <c r="O25" s="1" t="s">
        <v>170</v>
      </c>
      <c r="P25" s="1" t="s">
        <v>171</v>
      </c>
      <c r="Q25" s="1" t="s">
        <v>314</v>
      </c>
      <c r="R25" s="1" t="s">
        <v>173</v>
      </c>
      <c r="S25" s="1" t="s">
        <v>174</v>
      </c>
      <c r="T25" s="1" t="s">
        <v>175</v>
      </c>
    </row>
    <row r="26" s="1" customFormat="1" spans="1:20">
      <c r="A26" s="3">
        <v>14847024003</v>
      </c>
      <c r="B26" s="1" t="s">
        <v>315</v>
      </c>
      <c r="C26" s="1" t="s">
        <v>316</v>
      </c>
      <c r="D26" s="1" t="s">
        <v>317</v>
      </c>
      <c r="E26" s="1" t="s">
        <v>318</v>
      </c>
      <c r="F26" s="1" t="s">
        <v>315</v>
      </c>
      <c r="G26" s="1" t="s">
        <v>263</v>
      </c>
      <c r="H26" s="1" t="s">
        <v>166</v>
      </c>
      <c r="I26" s="1" t="s">
        <v>319</v>
      </c>
      <c r="J26" s="1" t="s">
        <v>28</v>
      </c>
      <c r="K26" s="1" t="s">
        <v>320</v>
      </c>
      <c r="L26" s="1" t="s">
        <v>320</v>
      </c>
      <c r="M26" s="1" t="s">
        <v>169</v>
      </c>
      <c r="N26" s="1" t="s">
        <v>169</v>
      </c>
      <c r="O26" s="1" t="s">
        <v>170</v>
      </c>
      <c r="P26" s="1" t="s">
        <v>171</v>
      </c>
      <c r="Q26" s="1" t="s">
        <v>321</v>
      </c>
      <c r="R26" s="1" t="s">
        <v>173</v>
      </c>
      <c r="S26" s="1" t="s">
        <v>174</v>
      </c>
      <c r="T26" s="1" t="s">
        <v>175</v>
      </c>
    </row>
    <row r="27" s="1" customFormat="1" spans="1:20">
      <c r="A27" s="3">
        <v>14838461834</v>
      </c>
      <c r="B27" s="1" t="s">
        <v>322</v>
      </c>
      <c r="C27" s="1" t="s">
        <v>323</v>
      </c>
      <c r="D27" s="1" t="s">
        <v>190</v>
      </c>
      <c r="E27" s="1" t="s">
        <v>324</v>
      </c>
      <c r="F27" s="1" t="s">
        <v>182</v>
      </c>
      <c r="G27" s="1" t="s">
        <v>165</v>
      </c>
      <c r="H27" s="1" t="s">
        <v>166</v>
      </c>
      <c r="I27" s="1" t="s">
        <v>325</v>
      </c>
      <c r="J27" s="1" t="s">
        <v>28</v>
      </c>
      <c r="K27" s="1" t="s">
        <v>326</v>
      </c>
      <c r="L27" s="1" t="s">
        <v>326</v>
      </c>
      <c r="M27" s="1" t="s">
        <v>169</v>
      </c>
      <c r="N27" s="1" t="s">
        <v>169</v>
      </c>
      <c r="O27" s="1" t="s">
        <v>170</v>
      </c>
      <c r="P27" s="1" t="s">
        <v>171</v>
      </c>
      <c r="Q27" s="1" t="s">
        <v>327</v>
      </c>
      <c r="R27" s="1" t="s">
        <v>173</v>
      </c>
      <c r="S27" s="1" t="s">
        <v>174</v>
      </c>
      <c r="T27" s="1" t="s">
        <v>175</v>
      </c>
    </row>
    <row r="28" s="1" customFormat="1" spans="1:20">
      <c r="A28" s="3">
        <v>14837772812</v>
      </c>
      <c r="B28" s="1" t="s">
        <v>322</v>
      </c>
      <c r="C28" s="1" t="s">
        <v>328</v>
      </c>
      <c r="D28" s="1" t="s">
        <v>329</v>
      </c>
      <c r="E28" s="1" t="s">
        <v>330</v>
      </c>
      <c r="F28" s="1" t="s">
        <v>182</v>
      </c>
      <c r="G28" s="1" t="s">
        <v>161</v>
      </c>
      <c r="H28" s="1" t="s">
        <v>166</v>
      </c>
      <c r="I28" s="1" t="s">
        <v>331</v>
      </c>
      <c r="J28" s="1" t="s">
        <v>28</v>
      </c>
      <c r="K28" s="1" t="s">
        <v>332</v>
      </c>
      <c r="L28" s="1" t="s">
        <v>332</v>
      </c>
      <c r="M28" s="1" t="s">
        <v>169</v>
      </c>
      <c r="N28" s="1" t="s">
        <v>169</v>
      </c>
      <c r="O28" s="1" t="s">
        <v>170</v>
      </c>
      <c r="P28" s="1" t="s">
        <v>171</v>
      </c>
      <c r="Q28" s="1" t="s">
        <v>333</v>
      </c>
      <c r="R28" s="1" t="s">
        <v>173</v>
      </c>
      <c r="S28" s="1" t="s">
        <v>174</v>
      </c>
      <c r="T28" s="1" t="s">
        <v>175</v>
      </c>
    </row>
    <row r="29" s="1" customFormat="1" spans="1:20">
      <c r="A29" s="3">
        <v>14837327602</v>
      </c>
      <c r="B29" s="1" t="s">
        <v>322</v>
      </c>
      <c r="C29" s="1" t="s">
        <v>334</v>
      </c>
      <c r="D29" s="1" t="s">
        <v>335</v>
      </c>
      <c r="E29" s="1" t="s">
        <v>336</v>
      </c>
      <c r="F29" s="1" t="s">
        <v>207</v>
      </c>
      <c r="G29" s="1" t="s">
        <v>165</v>
      </c>
      <c r="H29" s="1" t="s">
        <v>166</v>
      </c>
      <c r="I29" s="1" t="s">
        <v>337</v>
      </c>
      <c r="J29" s="1" t="s">
        <v>28</v>
      </c>
      <c r="K29" s="1" t="s">
        <v>338</v>
      </c>
      <c r="L29" s="1" t="s">
        <v>338</v>
      </c>
      <c r="M29" s="1" t="s">
        <v>169</v>
      </c>
      <c r="N29" s="1" t="s">
        <v>169</v>
      </c>
      <c r="O29" s="1" t="s">
        <v>170</v>
      </c>
      <c r="P29" s="1" t="s">
        <v>171</v>
      </c>
      <c r="Q29" s="1" t="s">
        <v>339</v>
      </c>
      <c r="R29" s="1" t="s">
        <v>173</v>
      </c>
      <c r="S29" s="1" t="s">
        <v>174</v>
      </c>
      <c r="T29" s="1" t="s">
        <v>175</v>
      </c>
    </row>
    <row r="30" s="1" customFormat="1" spans="1:20">
      <c r="A30" s="3">
        <v>14823262180</v>
      </c>
      <c r="B30" s="1" t="s">
        <v>340</v>
      </c>
      <c r="C30" s="1" t="s">
        <v>341</v>
      </c>
      <c r="D30" s="1" t="s">
        <v>342</v>
      </c>
      <c r="E30" s="1" t="s">
        <v>343</v>
      </c>
      <c r="F30" s="1" t="s">
        <v>263</v>
      </c>
      <c r="G30" s="1" t="s">
        <v>256</v>
      </c>
      <c r="H30" s="1" t="s">
        <v>166</v>
      </c>
      <c r="I30" s="1" t="s">
        <v>344</v>
      </c>
      <c r="J30" s="1" t="s">
        <v>28</v>
      </c>
      <c r="K30" s="1" t="s">
        <v>345</v>
      </c>
      <c r="L30" s="1" t="s">
        <v>345</v>
      </c>
      <c r="M30" s="1" t="s">
        <v>169</v>
      </c>
      <c r="N30" s="1" t="s">
        <v>169</v>
      </c>
      <c r="O30" s="1" t="s">
        <v>170</v>
      </c>
      <c r="P30" s="1" t="s">
        <v>171</v>
      </c>
      <c r="Q30" s="1" t="s">
        <v>346</v>
      </c>
      <c r="R30" s="1" t="s">
        <v>173</v>
      </c>
      <c r="S30" s="1" t="s">
        <v>174</v>
      </c>
      <c r="T30" s="1" t="s">
        <v>175</v>
      </c>
    </row>
    <row r="31" s="1" customFormat="1" spans="1:20">
      <c r="A31" s="3">
        <v>14779839936</v>
      </c>
      <c r="B31" s="1" t="s">
        <v>347</v>
      </c>
      <c r="C31" s="1" t="s">
        <v>348</v>
      </c>
      <c r="D31" s="1" t="s">
        <v>349</v>
      </c>
      <c r="E31" s="1" t="s">
        <v>350</v>
      </c>
      <c r="F31" s="1" t="s">
        <v>322</v>
      </c>
      <c r="G31" s="1" t="s">
        <v>256</v>
      </c>
      <c r="H31" s="1" t="s">
        <v>166</v>
      </c>
      <c r="I31" s="1" t="s">
        <v>351</v>
      </c>
      <c r="J31" s="1" t="s">
        <v>28</v>
      </c>
      <c r="K31" s="1" t="s">
        <v>352</v>
      </c>
      <c r="L31" s="1" t="s">
        <v>352</v>
      </c>
      <c r="M31" s="1" t="s">
        <v>169</v>
      </c>
      <c r="N31" s="1" t="s">
        <v>169</v>
      </c>
      <c r="O31" s="1" t="s">
        <v>170</v>
      </c>
      <c r="P31" s="1" t="s">
        <v>171</v>
      </c>
      <c r="Q31" s="1" t="s">
        <v>353</v>
      </c>
      <c r="R31" s="1" t="s">
        <v>173</v>
      </c>
      <c r="S31" s="1" t="s">
        <v>174</v>
      </c>
      <c r="T31" s="1" t="s">
        <v>175</v>
      </c>
    </row>
    <row r="32" s="1" customFormat="1" spans="1:20">
      <c r="A32" s="3">
        <v>14772643430</v>
      </c>
      <c r="B32" s="1" t="s">
        <v>347</v>
      </c>
      <c r="C32" s="1" t="s">
        <v>354</v>
      </c>
      <c r="D32" s="1" t="s">
        <v>355</v>
      </c>
      <c r="E32" s="1" t="s">
        <v>356</v>
      </c>
      <c r="F32" s="1" t="s">
        <v>286</v>
      </c>
      <c r="G32" s="1" t="s">
        <v>263</v>
      </c>
      <c r="H32" s="1" t="s">
        <v>166</v>
      </c>
      <c r="I32" s="1" t="s">
        <v>357</v>
      </c>
      <c r="J32" s="1" t="s">
        <v>28</v>
      </c>
      <c r="K32" s="1" t="s">
        <v>358</v>
      </c>
      <c r="L32" s="1" t="s">
        <v>358</v>
      </c>
      <c r="M32" s="1" t="s">
        <v>169</v>
      </c>
      <c r="N32" s="1" t="s">
        <v>169</v>
      </c>
      <c r="O32" s="1" t="s">
        <v>170</v>
      </c>
      <c r="P32" s="1" t="s">
        <v>171</v>
      </c>
      <c r="Q32" s="1" t="s">
        <v>359</v>
      </c>
      <c r="R32" s="1" t="s">
        <v>173</v>
      </c>
      <c r="S32" s="1" t="s">
        <v>174</v>
      </c>
      <c r="T32" s="1" t="s">
        <v>175</v>
      </c>
    </row>
    <row r="33" s="1" customFormat="1" spans="1:20">
      <c r="A33" s="3">
        <v>14715256306</v>
      </c>
      <c r="B33" s="1" t="s">
        <v>360</v>
      </c>
      <c r="C33" s="1" t="s">
        <v>361</v>
      </c>
      <c r="D33" s="1" t="s">
        <v>362</v>
      </c>
      <c r="E33" s="1" t="s">
        <v>363</v>
      </c>
      <c r="F33" s="1" t="s">
        <v>340</v>
      </c>
      <c r="G33" s="1" t="s">
        <v>263</v>
      </c>
      <c r="H33" s="1" t="s">
        <v>166</v>
      </c>
      <c r="I33" s="1" t="s">
        <v>364</v>
      </c>
      <c r="J33" s="1" t="s">
        <v>28</v>
      </c>
      <c r="K33" s="1" t="s">
        <v>365</v>
      </c>
      <c r="L33" s="1" t="s">
        <v>365</v>
      </c>
      <c r="M33" s="1" t="s">
        <v>169</v>
      </c>
      <c r="N33" s="1" t="s">
        <v>169</v>
      </c>
      <c r="O33" s="1" t="s">
        <v>170</v>
      </c>
      <c r="P33" s="1" t="s">
        <v>171</v>
      </c>
      <c r="Q33" s="1" t="s">
        <v>366</v>
      </c>
      <c r="R33" s="1" t="s">
        <v>173</v>
      </c>
      <c r="S33" s="1" t="s">
        <v>174</v>
      </c>
      <c r="T33" s="1" t="s">
        <v>175</v>
      </c>
    </row>
    <row r="34" s="1" customFormat="1" spans="1:20">
      <c r="A34" s="3">
        <v>14712162863</v>
      </c>
      <c r="B34" s="1" t="s">
        <v>360</v>
      </c>
      <c r="C34" s="1" t="s">
        <v>367</v>
      </c>
      <c r="D34" s="1" t="s">
        <v>368</v>
      </c>
      <c r="E34" s="1" t="s">
        <v>369</v>
      </c>
      <c r="F34" s="1" t="s">
        <v>263</v>
      </c>
      <c r="G34" s="1" t="s">
        <v>256</v>
      </c>
      <c r="H34" s="1" t="s">
        <v>166</v>
      </c>
      <c r="I34" s="1" t="s">
        <v>370</v>
      </c>
      <c r="J34" s="1" t="s">
        <v>28</v>
      </c>
      <c r="K34" s="1" t="s">
        <v>371</v>
      </c>
      <c r="L34" s="1" t="s">
        <v>371</v>
      </c>
      <c r="M34" s="1" t="s">
        <v>169</v>
      </c>
      <c r="N34" s="1" t="s">
        <v>169</v>
      </c>
      <c r="O34" s="1" t="s">
        <v>170</v>
      </c>
      <c r="P34" s="1" t="s">
        <v>171</v>
      </c>
      <c r="Q34" s="1" t="s">
        <v>372</v>
      </c>
      <c r="R34" s="1" t="s">
        <v>173</v>
      </c>
      <c r="S34" s="1" t="s">
        <v>174</v>
      </c>
      <c r="T34" s="1" t="s">
        <v>175</v>
      </c>
    </row>
    <row r="35" s="1" customFormat="1" spans="1:20">
      <c r="A35" s="3">
        <v>14674355796</v>
      </c>
      <c r="B35" s="1" t="s">
        <v>373</v>
      </c>
      <c r="C35" s="1" t="s">
        <v>374</v>
      </c>
      <c r="D35" s="1" t="s">
        <v>375</v>
      </c>
      <c r="E35" s="1" t="s">
        <v>376</v>
      </c>
      <c r="F35" s="1" t="s">
        <v>263</v>
      </c>
      <c r="G35" s="1" t="s">
        <v>231</v>
      </c>
      <c r="H35" s="1" t="s">
        <v>166</v>
      </c>
      <c r="I35" s="1" t="s">
        <v>377</v>
      </c>
      <c r="J35" s="1" t="s">
        <v>28</v>
      </c>
      <c r="K35" s="1" t="s">
        <v>378</v>
      </c>
      <c r="L35" s="1" t="s">
        <v>378</v>
      </c>
      <c r="M35" s="1" t="s">
        <v>169</v>
      </c>
      <c r="N35" s="1" t="s">
        <v>169</v>
      </c>
      <c r="O35" s="1" t="s">
        <v>170</v>
      </c>
      <c r="P35" s="1" t="s">
        <v>171</v>
      </c>
      <c r="Q35" s="1" t="s">
        <v>379</v>
      </c>
      <c r="R35" s="1" t="s">
        <v>173</v>
      </c>
      <c r="S35" s="1" t="s">
        <v>174</v>
      </c>
      <c r="T35" s="1" t="s">
        <v>175</v>
      </c>
    </row>
    <row r="36" s="1" customFormat="1" spans="1:20">
      <c r="A36" s="3">
        <v>14651433764</v>
      </c>
      <c r="B36" s="1" t="s">
        <v>380</v>
      </c>
      <c r="C36" s="1" t="s">
        <v>381</v>
      </c>
      <c r="D36" s="1" t="s">
        <v>382</v>
      </c>
      <c r="E36" s="1" t="s">
        <v>383</v>
      </c>
      <c r="F36" s="1" t="s">
        <v>182</v>
      </c>
      <c r="G36" s="1" t="s">
        <v>165</v>
      </c>
      <c r="H36" s="1" t="s">
        <v>166</v>
      </c>
      <c r="I36" s="1" t="s">
        <v>384</v>
      </c>
      <c r="J36" s="1" t="s">
        <v>28</v>
      </c>
      <c r="K36" s="1" t="s">
        <v>385</v>
      </c>
      <c r="L36" s="1" t="s">
        <v>385</v>
      </c>
      <c r="M36" s="1" t="s">
        <v>169</v>
      </c>
      <c r="N36" s="1" t="s">
        <v>169</v>
      </c>
      <c r="O36" s="1" t="s">
        <v>170</v>
      </c>
      <c r="P36" s="1" t="s">
        <v>171</v>
      </c>
      <c r="Q36" s="1" t="s">
        <v>386</v>
      </c>
      <c r="R36" s="1" t="s">
        <v>173</v>
      </c>
      <c r="S36" s="1" t="s">
        <v>174</v>
      </c>
      <c r="T36" s="1" t="s">
        <v>175</v>
      </c>
    </row>
    <row r="37" s="1" customFormat="1" spans="1:20">
      <c r="A37" s="3">
        <v>14593572843</v>
      </c>
      <c r="B37" s="1" t="s">
        <v>387</v>
      </c>
      <c r="C37" s="1" t="s">
        <v>388</v>
      </c>
      <c r="D37" s="1" t="s">
        <v>389</v>
      </c>
      <c r="E37" s="1" t="s">
        <v>390</v>
      </c>
      <c r="F37" s="1" t="s">
        <v>286</v>
      </c>
      <c r="G37" s="1" t="s">
        <v>263</v>
      </c>
      <c r="H37" s="1" t="s">
        <v>166</v>
      </c>
      <c r="I37" s="1" t="s">
        <v>391</v>
      </c>
      <c r="J37" s="1" t="s">
        <v>28</v>
      </c>
      <c r="K37" s="1" t="s">
        <v>392</v>
      </c>
      <c r="L37" s="1" t="s">
        <v>392</v>
      </c>
      <c r="M37" s="1" t="s">
        <v>169</v>
      </c>
      <c r="N37" s="1" t="s">
        <v>169</v>
      </c>
      <c r="O37" s="1" t="s">
        <v>170</v>
      </c>
      <c r="P37" s="1" t="s">
        <v>171</v>
      </c>
      <c r="Q37" s="1" t="s">
        <v>393</v>
      </c>
      <c r="R37" s="1" t="s">
        <v>173</v>
      </c>
      <c r="S37" s="1" t="s">
        <v>174</v>
      </c>
      <c r="T37" s="1" t="s">
        <v>175</v>
      </c>
    </row>
    <row r="38" s="1" customFormat="1" spans="1:20">
      <c r="A38" s="3">
        <v>14564822124</v>
      </c>
      <c r="B38" s="1" t="s">
        <v>394</v>
      </c>
      <c r="C38" s="1" t="s">
        <v>395</v>
      </c>
      <c r="D38" s="1" t="s">
        <v>396</v>
      </c>
      <c r="E38" s="1" t="s">
        <v>397</v>
      </c>
      <c r="F38" s="1" t="s">
        <v>398</v>
      </c>
      <c r="G38" s="1" t="s">
        <v>182</v>
      </c>
      <c r="H38" s="1" t="s">
        <v>166</v>
      </c>
      <c r="I38" s="1" t="s">
        <v>399</v>
      </c>
      <c r="J38" s="1" t="s">
        <v>28</v>
      </c>
      <c r="K38" s="1" t="s">
        <v>400</v>
      </c>
      <c r="L38" s="1" t="s">
        <v>400</v>
      </c>
      <c r="M38" s="1" t="s">
        <v>169</v>
      </c>
      <c r="N38" s="1" t="s">
        <v>169</v>
      </c>
      <c r="O38" s="1" t="s">
        <v>170</v>
      </c>
      <c r="P38" s="1" t="s">
        <v>171</v>
      </c>
      <c r="Q38" s="1" t="s">
        <v>401</v>
      </c>
      <c r="R38" s="1" t="s">
        <v>173</v>
      </c>
      <c r="S38" s="1" t="s">
        <v>174</v>
      </c>
      <c r="T38" s="1" t="s">
        <v>175</v>
      </c>
    </row>
    <row r="39" s="1" customFormat="1" spans="1:20">
      <c r="A39" s="3">
        <v>14382994647</v>
      </c>
      <c r="B39" s="1" t="s">
        <v>402</v>
      </c>
      <c r="C39" s="1" t="s">
        <v>403</v>
      </c>
      <c r="D39" s="1" t="s">
        <v>404</v>
      </c>
      <c r="E39" s="1" t="s">
        <v>405</v>
      </c>
      <c r="F39" s="1" t="s">
        <v>286</v>
      </c>
      <c r="G39" s="1" t="s">
        <v>263</v>
      </c>
      <c r="H39" s="1" t="s">
        <v>166</v>
      </c>
      <c r="I39" s="1" t="s">
        <v>406</v>
      </c>
      <c r="J39" s="1" t="s">
        <v>28</v>
      </c>
      <c r="K39" s="1" t="s">
        <v>407</v>
      </c>
      <c r="L39" s="1" t="s">
        <v>407</v>
      </c>
      <c r="M39" s="1" t="s">
        <v>169</v>
      </c>
      <c r="N39" s="1" t="s">
        <v>169</v>
      </c>
      <c r="O39" s="1" t="s">
        <v>170</v>
      </c>
      <c r="P39" s="1" t="s">
        <v>171</v>
      </c>
      <c r="Q39" s="1" t="s">
        <v>408</v>
      </c>
      <c r="R39" s="1" t="s">
        <v>173</v>
      </c>
      <c r="S39" s="1" t="s">
        <v>174</v>
      </c>
      <c r="T39" s="1" t="s">
        <v>175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2021-04-19T09:07:00Z</dcterms:created>
  <dcterms:modified xsi:type="dcterms:W3CDTF">2021-04-19T10:08:13Z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2D4EAD60D66B406CBB78534F5391BA8C</vt:lpwstr>
  </property>
  <property fmtid="{D5CDD505-2E9C-101B-9397-08002B2CF9AE}" pid="3" name="KSOProductBuildVer">
    <vt:lpwstr>2052-11.1.0.10463</vt:lpwstr>
  </property>
</Properties>
</file>