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<sst xmlns="http://schemas.openxmlformats.org/spreadsheetml/2006/main" count="664" uniqueCount="240">
  <si>
    <t>去哪儿网酒店预付对账单</t>
  </si>
  <si>
    <t>供应商名称：</t>
  </si>
  <si>
    <t>港丰国际</t>
  </si>
  <si>
    <t>结算周期：</t>
  </si>
  <si>
    <t>2021-04-12至2021-04-18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</si>
  <si>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</si>
  <si>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</si>
  <si>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</si>
  <si>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</si>
  <si>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</si>
  <si>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</si>
  <si>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</si>
  <si>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</si>
  <si>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</si>
  <si>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</si>
  <si>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</si>
  <si>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</si>
  <si>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</si>
  <si>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</si>
  <si>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</si>
  <si>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¥30,994.00</t>
  </si>
  <si>
    <t>¥2,628.00</t>
  </si>
  <si>
    <t>¥2,717.00</t>
  </si>
  <si>
    <t>-¥876.00</t>
  </si>
  <si>
    <t>¥24,773.00</t>
  </si>
  <si>
    <t>分类信息</t>
  </si>
  <si>
    <t>业务类型</t>
  </si>
  <si>
    <t>酒店预付（点击查看明细）</t>
  </si>
  <si>
    <t>¥25,649.00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</si>
  <si>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</si>
  <si>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</si>
  <si>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</si>
  <si>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</si>
  <si>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</si>
  <si>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</si>
  <si>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</si>
  <si>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</si>
  <si>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</si>
  <si>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</si>
  <si>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</si>
  <si>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</si>
  <si>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</si>
  <si>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</si>
  <si>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</si>
  <si>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</si>
  <si>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</si>
  <si>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</si>
  <si>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</si>
  <si>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</si>
  <si>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</si>
  <si>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</si>
  <si>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</si>
  <si>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</si>
  <si>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</si>
  <si>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</si>
  <si>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</si>
  <si>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</si>
  <si>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</si>
  <si>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</si>
  <si>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</si>
  <si>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</si>
  <si>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</si>
  <si>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</si>
  <si>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</si>
  <si>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</si>
  <si>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</si>
  <si>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</si>
  <si>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</si>
  <si>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</si>
  <si>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</si>
  <si>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</si>
  <si>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</si>
  <si>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702599575902</t>
  </si>
  <si>
    <t>2061073</t>
  </si>
  <si>
    <t>酒店预付</t>
  </si>
  <si>
    <t>否</t>
  </si>
  <si>
    <t>普通</t>
  </si>
  <si>
    <t>221905052</t>
  </si>
  <si>
    <t>澳门凯旋门酒店</t>
  </si>
  <si>
    <t>1619975</t>
  </si>
  <si>
    <t>LAI/HUAIZHONG</t>
  </si>
  <si>
    <t>2021-04-11</t>
  </si>
  <si>
    <t>2021-05-01</t>
  </si>
  <si>
    <t>2021-05-04</t>
  </si>
  <si>
    <t>2021-04-12 16:13:35</t>
  </si>
  <si>
    <t>premier king-size room</t>
  </si>
  <si>
    <t>WEBSITE</t>
  </si>
  <si>
    <t>702594251458</t>
  </si>
  <si>
    <t>2052450</t>
  </si>
  <si>
    <t>221900030</t>
  </si>
  <si>
    <t>堪培拉小小国度酒店</t>
  </si>
  <si>
    <t>SU/QIN</t>
  </si>
  <si>
    <t>2021-04-06</t>
  </si>
  <si>
    <t>2021-04-13</t>
  </si>
  <si>
    <t>¥1,524.00</t>
  </si>
  <si>
    <t>¥114.00</t>
  </si>
  <si>
    <t>¥1,410.00</t>
  </si>
  <si>
    <t>Little National Room</t>
  </si>
  <si>
    <t>702594615699</t>
  </si>
  <si>
    <t>2052175</t>
  </si>
  <si>
    <t>158544242</t>
  </si>
  <si>
    <t>新加坡丽思卡尔顿美年酒店 (Staycation Approved)</t>
  </si>
  <si>
    <t>HUANG/SHUORONG</t>
  </si>
  <si>
    <t>¥16,954.00</t>
  </si>
  <si>
    <t>¥1,820.00</t>
  </si>
  <si>
    <t>¥15,134.00</t>
  </si>
  <si>
    <t>Deluxe Marina Room</t>
  </si>
  <si>
    <t>702578693026</t>
  </si>
  <si>
    <t>2028975</t>
  </si>
  <si>
    <t>809330680</t>
  </si>
  <si>
    <t>澳门丽思卡尔顿酒店</t>
  </si>
  <si>
    <t>LIU/YAXIAN|CHEN/XINYING</t>
  </si>
  <si>
    <t>2021-03-21</t>
  </si>
  <si>
    <t>2021-04-14</t>
  </si>
  <si>
    <t>¥1,860.00</t>
  </si>
  <si>
    <t>¥139.00</t>
  </si>
  <si>
    <t>¥1,721.00</t>
  </si>
  <si>
    <t>premier suite</t>
  </si>
  <si>
    <t>702599076231</t>
  </si>
  <si>
    <t>2061624</t>
  </si>
  <si>
    <t>207767870</t>
  </si>
  <si>
    <t>曼谷康莱德酒店</t>
  </si>
  <si>
    <t>SIYUAN/LIU</t>
  </si>
  <si>
    <t>2021-04-15</t>
  </si>
  <si>
    <t>¥1,452.00</t>
  </si>
  <si>
    <t>¥108.00</t>
  </si>
  <si>
    <t>¥1,344.00</t>
  </si>
  <si>
    <t>Premium King bed room</t>
  </si>
  <si>
    <t>702587840333</t>
  </si>
  <si>
    <t>2042430</t>
  </si>
  <si>
    <t>158574737</t>
  </si>
  <si>
    <t>新加坡庄家大酒店 (Staycation Approved)</t>
  </si>
  <si>
    <t>LI/TIANYANG</t>
  </si>
  <si>
    <t>2021-03-31</t>
  </si>
  <si>
    <t>2021-04-10</t>
  </si>
  <si>
    <t>2021-04-18</t>
  </si>
  <si>
    <t>¥3,584.00</t>
  </si>
  <si>
    <t>¥288.00</t>
  </si>
  <si>
    <t>¥3,296.00</t>
  </si>
  <si>
    <t>Superior Double Room</t>
  </si>
  <si>
    <t>702605376843</t>
  </si>
  <si>
    <t>2070928</t>
  </si>
  <si>
    <t>221905010</t>
  </si>
  <si>
    <t>澳门利澳酒店</t>
  </si>
  <si>
    <t>ZHONG/WEIDONG</t>
  </si>
  <si>
    <t>2021-04-17</t>
  </si>
  <si>
    <t>¥238.00</t>
  </si>
  <si>
    <t>¥25.00</t>
  </si>
  <si>
    <t>¥213.00</t>
  </si>
  <si>
    <t>Standard Twin Room</t>
  </si>
  <si>
    <t>702605135368</t>
  </si>
  <si>
    <t>2070884</t>
  </si>
  <si>
    <t>YANG/YU</t>
  </si>
  <si>
    <t>¥504.00</t>
  </si>
  <si>
    <t>¥51.00</t>
  </si>
  <si>
    <t>¥453.00</t>
  </si>
  <si>
    <t>Superior twin Room</t>
  </si>
  <si>
    <t>702596805983</t>
  </si>
  <si>
    <t>2056563</t>
  </si>
  <si>
    <t>179442794</t>
  </si>
  <si>
    <t>洛杉矶大道喜来登酒店</t>
  </si>
  <si>
    <t>SONG/QINXUAN</t>
  </si>
  <si>
    <t>2021-04-08</t>
  </si>
  <si>
    <t>¥2,250.00</t>
  </si>
  <si>
    <t>¥172.00</t>
  </si>
  <si>
    <t>¥2,078.00</t>
  </si>
  <si>
    <t>Traditional Room, Guest room, 1 King</t>
  </si>
  <si>
    <t>合计</t>
  </si>
  <si>
    <t/>
  </si>
  <si>
    <t>¥28,366.00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</si>
  <si>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</si>
  <si>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</si>
  <si>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</si>
  <si>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</si>
  <si>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</si>
  <si>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</si>
  <si>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</si>
  <si>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chase_deduct_AUVo210412161426984</t>
  </si>
  <si>
    <t>1150251</t>
  </si>
  <si>
    <t>赔付-房费追回</t>
  </si>
  <si>
    <t>--</t>
  </si>
  <si>
    <t>生成追赔task#追赔系统-预付扣款直连#</t>
  </si>
  <si>
    <t>NPH20210411192641065418</t>
  </si>
  <si>
    <t>返现日期</t>
  </si>
  <si>
    <t>，</t>
  </si>
  <si>
    <t>直采</t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</si>
  <si>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876</t>
    </r>
  </si>
  <si>
    <r>
      <t xml:space="preserve">A210420155820481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19728</t>
    </r>
    <r>
      <rPr>
        <sz val="10"/>
        <rFont val="宋体"/>
        <charset val="134"/>
      </rPr>
      <t>元</t>
    </r>
  </si>
  <si>
    <r>
      <t xml:space="preserve">A210420155720481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5045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</si>
  <si>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24773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</si>
  <si>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</si>
  <si>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</si>
  <si>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</si>
  <si>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</si>
  <si>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</si>
  <si>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</si>
  <si>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</si>
  <si>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</si>
  <si>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</si>
  <si>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</si>
  <si>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</si>
  <si>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</si>
  <si>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</si>
  <si>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</si>
  <si>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</si>
  <si>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</si>
  <si>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ZHONG WEIDONG</t>
  </si>
  <si>
    <t>退房日周结</t>
  </si>
  <si>
    <t>213.00</t>
  </si>
  <si>
    <t>RMB</t>
  </si>
  <si>
    <t>0</t>
  </si>
  <si>
    <t>0.00</t>
  </si>
  <si>
    <t>去哪儿直连</t>
  </si>
  <si>
    <t>2021-04-17 16:39:24</t>
  </si>
  <si>
    <t>汇智国际旅游发展有限公司</t>
  </si>
  <si>
    <t>直连</t>
  </si>
  <si>
    <t>新加坡庄家大酒店</t>
  </si>
  <si>
    <t>YANG YU</t>
  </si>
  <si>
    <t>453.00</t>
  </si>
  <si>
    <t>2021-04-17 16:26:05</t>
  </si>
  <si>
    <t>SIYUAN LIU</t>
  </si>
  <si>
    <t>1344.00</t>
  </si>
  <si>
    <t>2021-04-11 14:03:05</t>
  </si>
  <si>
    <t>SONG QINXUAN</t>
  </si>
  <si>
    <t>2078.01</t>
  </si>
  <si>
    <t>2021-04-08 23:15:21</t>
  </si>
  <si>
    <t>小小国度酒店</t>
  </si>
  <si>
    <t>SU QIN</t>
  </si>
  <si>
    <t>1410.00</t>
  </si>
  <si>
    <t>2021-04-06 15:44:42</t>
  </si>
  <si>
    <t>新加坡丽思卡尔顿美年酒店</t>
  </si>
  <si>
    <t>HUANG SHUORONG</t>
  </si>
  <si>
    <t>15134.00</t>
  </si>
  <si>
    <t>2021-04-06 13:23:09</t>
  </si>
  <si>
    <t>LI TIANYANG</t>
  </si>
  <si>
    <t>3296.00</t>
  </si>
  <si>
    <t>2021-03-31 16:18:14</t>
  </si>
  <si>
    <t>LIU YAXIAN,CHEN XINYING</t>
  </si>
  <si>
    <t>1721.00</t>
  </si>
  <si>
    <t>2021-03-22 01:16:05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</si>
</sst>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9" borderId="14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28" borderId="10" applyNumberFormat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5714285714286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9</v>
      </c>
      <c r="B5" s="23" t="s">
        <v>19</v>
      </c>
      <c r="C5" s="24" t="s">
        <v>20</v>
      </c>
      <c r="D5" s="25" t="s">
        <v>21</v>
      </c>
      <c r="E5" s="26" t="s">
        <v>22</v>
      </c>
      <c r="F5" s="26" t="s">
        <v>23</v>
      </c>
      <c r="G5" s="27">
        <v>0</v>
      </c>
      <c r="H5" s="28" t="s">
        <v>19</v>
      </c>
      <c r="I5" s="39" t="s">
        <v>24</v>
      </c>
      <c r="J5" s="24" t="s">
        <v>19</v>
      </c>
      <c r="K5" s="24" t="s">
        <v>24</v>
      </c>
    </row>
    <row r="6" ht="27.95" customHeight="1" spans="1:9">
      <c r="A6" s="18" t="s">
        <v>25</v>
      </c>
      <c r="D6" s="29"/>
      <c r="E6" s="30"/>
      <c r="F6" s="30"/>
      <c r="G6" s="31"/>
      <c r="H6" s="30"/>
      <c r="I6" s="35"/>
    </row>
    <row r="7" ht="15" customHeight="1" spans="1:11">
      <c r="A7" s="20" t="s">
        <v>26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27</v>
      </c>
      <c r="B8" s="33">
        <v>9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28</v>
      </c>
      <c r="J8" s="24" t="s">
        <v>19</v>
      </c>
      <c r="K8" s="24" t="s">
        <v>28</v>
      </c>
    </row>
    <row r="9" ht="15" customHeight="1" spans="1:11">
      <c r="A9" s="32" t="s">
        <v>29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30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31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32</v>
      </c>
      <c r="B12" s="37"/>
      <c r="C12" s="16"/>
      <c r="F12" s="38"/>
      <c r="I12" s="38"/>
    </row>
    <row r="13" ht="15" customHeight="1" spans="1:9">
      <c r="A13" s="36" t="s">
        <v>33</v>
      </c>
      <c r="B13" s="37" t="s">
        <v>34</v>
      </c>
      <c r="C13" s="16"/>
      <c r="F13" s="38"/>
      <c r="I13" s="38"/>
    </row>
    <row r="14" ht="15" customHeight="1" spans="1:9">
      <c r="A14" s="36" t="s">
        <v>35</v>
      </c>
      <c r="B14" s="37" t="s">
        <v>36</v>
      </c>
      <c r="C14" s="16"/>
      <c r="F14" s="38"/>
      <c r="G14" s="16"/>
      <c r="H14" s="16"/>
      <c r="I14" s="38"/>
    </row>
    <row r="15" ht="15" customHeight="1" spans="1:9">
      <c r="A15" s="36" t="s">
        <v>37</v>
      </c>
      <c r="B15" s="37" t="s">
        <v>38</v>
      </c>
      <c r="C15" s="16"/>
      <c r="F15" s="38"/>
      <c r="I15" s="38"/>
    </row>
    <row r="16" ht="15" customHeight="1" spans="1:9">
      <c r="A16" s="36" t="s">
        <v>39</v>
      </c>
      <c r="B16" s="37" t="s">
        <v>40</v>
      </c>
      <c r="C16" s="16"/>
      <c r="F16" s="38"/>
      <c r="I16" s="38"/>
    </row>
    <row r="17" ht="15" customHeight="1" spans="1:6">
      <c r="A17" s="36" t="s">
        <v>41</v>
      </c>
      <c r="B17" s="37" t="s">
        <v>42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82</v>
      </c>
      <c r="P2" s="7" t="s">
        <v>83</v>
      </c>
      <c r="Q2" s="7"/>
      <c r="R2" s="9" t="s">
        <v>21</v>
      </c>
      <c r="S2" s="11" t="s">
        <v>21</v>
      </c>
      <c r="T2" s="7" t="s">
        <v>84</v>
      </c>
      <c r="U2" s="9" t="s">
        <v>19</v>
      </c>
      <c r="V2" s="9" t="s">
        <v>19</v>
      </c>
      <c r="W2" s="11" t="s">
        <v>19</v>
      </c>
      <c r="X2" s="11" t="s">
        <v>19</v>
      </c>
      <c r="Y2" s="9" t="s">
        <v>19</v>
      </c>
      <c r="Z2" s="11" t="s">
        <v>19</v>
      </c>
      <c r="AA2" s="12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89</v>
      </c>
      <c r="H3" s="7" t="s">
        <v>90</v>
      </c>
      <c r="I3" s="7" t="s">
        <v>79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81</v>
      </c>
      <c r="P3" s="7" t="s">
        <v>93</v>
      </c>
      <c r="Q3" s="7"/>
      <c r="R3" s="9" t="s">
        <v>94</v>
      </c>
      <c r="S3" s="11" t="s">
        <v>19</v>
      </c>
      <c r="T3" s="7"/>
      <c r="U3" s="9" t="s">
        <v>19</v>
      </c>
      <c r="V3" s="9" t="s">
        <v>94</v>
      </c>
      <c r="W3" s="11" t="s">
        <v>95</v>
      </c>
      <c r="X3" s="11" t="s">
        <v>19</v>
      </c>
      <c r="Y3" s="9" t="s">
        <v>19</v>
      </c>
      <c r="Z3" s="11" t="s">
        <v>19</v>
      </c>
      <c r="AA3" s="12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100</v>
      </c>
      <c r="H4" s="7" t="s">
        <v>101</v>
      </c>
      <c r="I4" s="7" t="s">
        <v>79</v>
      </c>
      <c r="J4" s="7" t="s">
        <v>2</v>
      </c>
      <c r="K4" s="7" t="s">
        <v>102</v>
      </c>
      <c r="L4" s="7">
        <v>1</v>
      </c>
      <c r="M4" s="7">
        <v>7</v>
      </c>
      <c r="N4" s="7" t="s">
        <v>92</v>
      </c>
      <c r="O4" s="7" t="s">
        <v>92</v>
      </c>
      <c r="P4" s="7" t="s">
        <v>93</v>
      </c>
      <c r="Q4" s="7"/>
      <c r="R4" s="9" t="s">
        <v>103</v>
      </c>
      <c r="S4" s="11" t="s">
        <v>19</v>
      </c>
      <c r="T4" s="7"/>
      <c r="U4" s="9" t="s">
        <v>19</v>
      </c>
      <c r="V4" s="9" t="s">
        <v>103</v>
      </c>
      <c r="W4" s="11" t="s">
        <v>104</v>
      </c>
      <c r="X4" s="11" t="s">
        <v>19</v>
      </c>
      <c r="Y4" s="9" t="s">
        <v>19</v>
      </c>
      <c r="Z4" s="11" t="s">
        <v>19</v>
      </c>
      <c r="AA4" s="12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75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109</v>
      </c>
      <c r="H5" s="7" t="s">
        <v>110</v>
      </c>
      <c r="I5" s="7" t="s">
        <v>79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93</v>
      </c>
      <c r="P5" s="7" t="s">
        <v>113</v>
      </c>
      <c r="Q5" s="7"/>
      <c r="R5" s="9" t="s">
        <v>114</v>
      </c>
      <c r="S5" s="11" t="s">
        <v>19</v>
      </c>
      <c r="T5" s="7"/>
      <c r="U5" s="9" t="s">
        <v>19</v>
      </c>
      <c r="V5" s="9" t="s">
        <v>114</v>
      </c>
      <c r="W5" s="11" t="s">
        <v>115</v>
      </c>
      <c r="X5" s="11" t="s">
        <v>19</v>
      </c>
      <c r="Y5" s="9" t="s">
        <v>19</v>
      </c>
      <c r="Z5" s="11" t="s">
        <v>19</v>
      </c>
      <c r="AA5" s="12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120</v>
      </c>
      <c r="H6" s="7" t="s">
        <v>121</v>
      </c>
      <c r="I6" s="7" t="s">
        <v>79</v>
      </c>
      <c r="J6" s="7" t="s">
        <v>2</v>
      </c>
      <c r="K6" s="7" t="s">
        <v>122</v>
      </c>
      <c r="L6" s="7">
        <v>1</v>
      </c>
      <c r="M6" s="7">
        <v>4</v>
      </c>
      <c r="N6" s="7" t="s">
        <v>81</v>
      </c>
      <c r="O6" s="7" t="s">
        <v>81</v>
      </c>
      <c r="P6" s="7" t="s">
        <v>123</v>
      </c>
      <c r="Q6" s="7"/>
      <c r="R6" s="9" t="s">
        <v>124</v>
      </c>
      <c r="S6" s="11" t="s">
        <v>19</v>
      </c>
      <c r="T6" s="7"/>
      <c r="U6" s="9" t="s">
        <v>19</v>
      </c>
      <c r="V6" s="9" t="s">
        <v>124</v>
      </c>
      <c r="W6" s="11" t="s">
        <v>125</v>
      </c>
      <c r="X6" s="11" t="s">
        <v>19</v>
      </c>
      <c r="Y6" s="9" t="s">
        <v>19</v>
      </c>
      <c r="Z6" s="11" t="s">
        <v>19</v>
      </c>
      <c r="AA6" s="12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75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130</v>
      </c>
      <c r="H7" s="7" t="s">
        <v>131</v>
      </c>
      <c r="I7" s="7" t="s">
        <v>79</v>
      </c>
      <c r="J7" s="7" t="s">
        <v>2</v>
      </c>
      <c r="K7" s="7" t="s">
        <v>132</v>
      </c>
      <c r="L7" s="7">
        <v>1</v>
      </c>
      <c r="M7" s="7">
        <v>8</v>
      </c>
      <c r="N7" s="7" t="s">
        <v>133</v>
      </c>
      <c r="O7" s="7" t="s">
        <v>134</v>
      </c>
      <c r="P7" s="7" t="s">
        <v>135</v>
      </c>
      <c r="Q7" s="7"/>
      <c r="R7" s="9" t="s">
        <v>136</v>
      </c>
      <c r="S7" s="11" t="s">
        <v>19</v>
      </c>
      <c r="T7" s="7"/>
      <c r="U7" s="9" t="s">
        <v>19</v>
      </c>
      <c r="V7" s="9" t="s">
        <v>136</v>
      </c>
      <c r="W7" s="11" t="s">
        <v>137</v>
      </c>
      <c r="X7" s="11" t="s">
        <v>19</v>
      </c>
      <c r="Y7" s="9" t="s">
        <v>19</v>
      </c>
      <c r="Z7" s="11" t="s">
        <v>19</v>
      </c>
      <c r="AA7" s="12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86</v>
      </c>
      <c r="AG7" t="s">
        <v>75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142</v>
      </c>
      <c r="H8" s="7" t="s">
        <v>143</v>
      </c>
      <c r="I8" s="7" t="s">
        <v>79</v>
      </c>
      <c r="J8" s="7" t="s">
        <v>2</v>
      </c>
      <c r="K8" s="7" t="s">
        <v>144</v>
      </c>
      <c r="L8" s="7">
        <v>1</v>
      </c>
      <c r="M8" s="7">
        <v>1</v>
      </c>
      <c r="N8" s="7" t="s">
        <v>145</v>
      </c>
      <c r="O8" s="7" t="s">
        <v>145</v>
      </c>
      <c r="P8" s="7" t="s">
        <v>135</v>
      </c>
      <c r="Q8" s="7"/>
      <c r="R8" s="9" t="s">
        <v>146</v>
      </c>
      <c r="S8" s="11" t="s">
        <v>19</v>
      </c>
      <c r="T8" s="7"/>
      <c r="U8" s="9" t="s">
        <v>19</v>
      </c>
      <c r="V8" s="9" t="s">
        <v>146</v>
      </c>
      <c r="W8" s="11" t="s">
        <v>147</v>
      </c>
      <c r="X8" s="11" t="s">
        <v>19</v>
      </c>
      <c r="Y8" s="9" t="s">
        <v>19</v>
      </c>
      <c r="Z8" s="11" t="s">
        <v>19</v>
      </c>
      <c r="AA8" s="12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86</v>
      </c>
      <c r="AG8" t="s">
        <v>75</v>
      </c>
      <c r="AH8" t="s">
        <v>19</v>
      </c>
    </row>
    <row r="9" ht="14.25" customHeight="1" spans="1:34">
      <c r="A9" s="6" t="s">
        <v>150</v>
      </c>
      <c r="B9" s="6" t="s">
        <v>151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130</v>
      </c>
      <c r="H9" s="7" t="s">
        <v>131</v>
      </c>
      <c r="I9" s="7" t="s">
        <v>79</v>
      </c>
      <c r="J9" s="7" t="s">
        <v>2</v>
      </c>
      <c r="K9" s="7" t="s">
        <v>152</v>
      </c>
      <c r="L9" s="7">
        <v>1</v>
      </c>
      <c r="M9" s="7">
        <v>1</v>
      </c>
      <c r="N9" s="7" t="s">
        <v>145</v>
      </c>
      <c r="O9" s="7" t="s">
        <v>145</v>
      </c>
      <c r="P9" s="7" t="s">
        <v>135</v>
      </c>
      <c r="Q9" s="7"/>
      <c r="R9" s="9" t="s">
        <v>153</v>
      </c>
      <c r="S9" s="11" t="s">
        <v>19</v>
      </c>
      <c r="T9" s="7"/>
      <c r="U9" s="9" t="s">
        <v>19</v>
      </c>
      <c r="V9" s="9" t="s">
        <v>153</v>
      </c>
      <c r="W9" s="11" t="s">
        <v>154</v>
      </c>
      <c r="X9" s="11" t="s">
        <v>19</v>
      </c>
      <c r="Y9" s="9" t="s">
        <v>19</v>
      </c>
      <c r="Z9" s="11" t="s">
        <v>19</v>
      </c>
      <c r="AA9" s="12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86</v>
      </c>
      <c r="AG9" t="s">
        <v>75</v>
      </c>
      <c r="AH9" t="s">
        <v>19</v>
      </c>
    </row>
    <row r="10" ht="14.25" customHeight="1" spans="1:34">
      <c r="A10" s="6" t="s">
        <v>157</v>
      </c>
      <c r="B10" s="6" t="s">
        <v>158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159</v>
      </c>
      <c r="H10" s="7" t="s">
        <v>160</v>
      </c>
      <c r="I10" s="7" t="s">
        <v>79</v>
      </c>
      <c r="J10" s="7" t="s">
        <v>2</v>
      </c>
      <c r="K10" s="7" t="s">
        <v>161</v>
      </c>
      <c r="L10" s="7">
        <v>1</v>
      </c>
      <c r="M10" s="7">
        <v>3</v>
      </c>
      <c r="N10" s="7" t="s">
        <v>162</v>
      </c>
      <c r="O10" s="7" t="s">
        <v>123</v>
      </c>
      <c r="P10" s="7" t="s">
        <v>135</v>
      </c>
      <c r="Q10" s="7"/>
      <c r="R10" s="9" t="s">
        <v>163</v>
      </c>
      <c r="S10" s="11" t="s">
        <v>19</v>
      </c>
      <c r="T10" s="7"/>
      <c r="U10" s="9" t="s">
        <v>19</v>
      </c>
      <c r="V10" s="9" t="s">
        <v>163</v>
      </c>
      <c r="W10" s="11" t="s">
        <v>164</v>
      </c>
      <c r="X10" s="11" t="s">
        <v>19</v>
      </c>
      <c r="Y10" s="9" t="s">
        <v>19</v>
      </c>
      <c r="Z10" s="11" t="s">
        <v>19</v>
      </c>
      <c r="AA10" s="12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86</v>
      </c>
      <c r="AG10" t="s">
        <v>75</v>
      </c>
      <c r="AH10" t="s">
        <v>19</v>
      </c>
    </row>
    <row r="11" customHeight="1" spans="1:32">
      <c r="A11" s="8" t="s">
        <v>167</v>
      </c>
      <c r="B11" s="8"/>
      <c r="C11" s="8" t="s">
        <v>168</v>
      </c>
      <c r="D11" s="8"/>
      <c r="E11" s="8"/>
      <c r="F11" s="8"/>
      <c r="G11" s="8" t="s">
        <v>168</v>
      </c>
      <c r="H11" s="8" t="s">
        <v>168</v>
      </c>
      <c r="I11" s="8" t="s">
        <v>168</v>
      </c>
      <c r="J11" s="8" t="s">
        <v>168</v>
      </c>
      <c r="K11" s="8" t="s">
        <v>168</v>
      </c>
      <c r="L11" s="8" t="s">
        <v>168</v>
      </c>
      <c r="M11" s="8" t="s">
        <v>168</v>
      </c>
      <c r="N11" s="8" t="s">
        <v>168</v>
      </c>
      <c r="O11" s="8" t="s">
        <v>168</v>
      </c>
      <c r="P11" s="8" t="s">
        <v>168</v>
      </c>
      <c r="Q11" s="8"/>
      <c r="R11" s="10" t="s">
        <v>20</v>
      </c>
      <c r="S11" s="10" t="s">
        <v>21</v>
      </c>
      <c r="T11" s="8" t="s">
        <v>168</v>
      </c>
      <c r="U11" s="10"/>
      <c r="V11" s="10" t="s">
        <v>169</v>
      </c>
      <c r="W11" s="10" t="s">
        <v>22</v>
      </c>
      <c r="X11" s="10"/>
      <c r="Y11" s="10"/>
      <c r="Z11" s="10"/>
      <c r="AA11" s="8"/>
      <c r="AB11" s="10"/>
      <c r="AC11" s="8"/>
      <c r="AD11" s="8" t="s">
        <v>168</v>
      </c>
      <c r="AE11" s="8"/>
      <c r="AF11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170</v>
      </c>
      <c r="B1" s="4" t="s">
        <v>171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172</v>
      </c>
      <c r="H1" s="4" t="s">
        <v>173</v>
      </c>
      <c r="I1" s="4" t="s">
        <v>13</v>
      </c>
      <c r="J1" s="4" t="s">
        <v>17</v>
      </c>
      <c r="K1" s="4" t="s">
        <v>18</v>
      </c>
      <c r="L1" s="4" t="s">
        <v>174</v>
      </c>
      <c r="M1" s="4" t="s">
        <v>175</v>
      </c>
      <c r="N1" s="4" t="s">
        <v>176</v>
      </c>
    </row>
    <row r="2" ht="14.25" customHeight="1" spans="1:256">
      <c r="A2" s="6" t="s">
        <v>177</v>
      </c>
      <c r="B2" s="7" t="s">
        <v>72</v>
      </c>
      <c r="C2" s="7" t="s">
        <v>178</v>
      </c>
      <c r="D2" s="7" t="s">
        <v>2</v>
      </c>
      <c r="E2" s="7" t="s">
        <v>76</v>
      </c>
      <c r="F2" s="7" t="s">
        <v>75</v>
      </c>
      <c r="G2" s="7" t="s">
        <v>93</v>
      </c>
      <c r="H2" s="7" t="s">
        <v>179</v>
      </c>
      <c r="I2" s="9" t="s">
        <v>23</v>
      </c>
      <c r="J2" s="9" t="s">
        <v>19</v>
      </c>
      <c r="K2" s="9" t="s">
        <v>23</v>
      </c>
      <c r="L2" s="7" t="s">
        <v>180</v>
      </c>
      <c r="M2" s="7" t="s">
        <v>181</v>
      </c>
      <c r="N2" s="7" t="s">
        <v>182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167</v>
      </c>
      <c r="B3" s="8" t="s">
        <v>168</v>
      </c>
      <c r="C3" s="8" t="s">
        <v>168</v>
      </c>
      <c r="D3" s="8" t="s">
        <v>168</v>
      </c>
      <c r="E3" s="8"/>
      <c r="F3" s="8"/>
      <c r="G3" s="8" t="s">
        <v>168</v>
      </c>
      <c r="H3" s="8" t="s">
        <v>168</v>
      </c>
      <c r="I3" s="10" t="s">
        <v>23</v>
      </c>
      <c r="J3" s="10"/>
      <c r="K3" s="10"/>
      <c r="L3" s="8"/>
      <c r="M3" s="8" t="s">
        <v>168</v>
      </c>
      <c r="N3" t="s">
        <v>168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183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J25" sqref="J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184</v>
      </c>
    </row>
    <row r="2" ht="14.25" customHeight="1" spans="1:10">
      <c r="A2" s="6" t="s">
        <v>72</v>
      </c>
      <c r="B2" s="7" t="s">
        <v>82</v>
      </c>
      <c r="C2" s="7" t="s">
        <v>83</v>
      </c>
      <c r="D2" s="3">
        <v>-876</v>
      </c>
      <c r="E2">
        <v>2433</v>
      </c>
      <c r="F2">
        <v>2061073</v>
      </c>
      <c r="G2">
        <f>D2-E2</f>
        <v>-3309</v>
      </c>
      <c r="H2" t="str">
        <f>$H$1&amp;F2</f>
        <v>，2061073</v>
      </c>
      <c r="I2" s="5" t="s">
        <v>185</v>
      </c>
      <c r="J2" s="5" t="s">
        <v>186</v>
      </c>
    </row>
    <row r="3" ht="14.25" hidden="1" customHeight="1" spans="1:9">
      <c r="A3" s="6" t="s">
        <v>87</v>
      </c>
      <c r="B3" s="7" t="s">
        <v>81</v>
      </c>
      <c r="C3" s="7" t="s">
        <v>93</v>
      </c>
      <c r="D3" s="3">
        <v>1410</v>
      </c>
      <c r="E3" t="str">
        <f>VLOOKUP(A3,HOP!A:L,12,0)</f>
        <v>1410.00</v>
      </c>
      <c r="F3" t="str">
        <f>VLOOKUP(A3,HOP!A:C,3,0)</f>
        <v>2052450</v>
      </c>
      <c r="G3">
        <f t="shared" ref="G3:G11" si="0">D3-E3</f>
        <v>0</v>
      </c>
      <c r="H3" t="str">
        <f t="shared" ref="H3:H11" si="1">$H$1&amp;F3</f>
        <v>，2052450</v>
      </c>
      <c r="I3" t="str">
        <f>VLOOKUP(A3,HOP!A:T,20,0)</f>
        <v>直连</v>
      </c>
    </row>
    <row r="4" ht="14.25" customHeight="1" spans="1:9">
      <c r="A4" s="6" t="s">
        <v>98</v>
      </c>
      <c r="B4" s="7" t="s">
        <v>92</v>
      </c>
      <c r="C4" s="7" t="s">
        <v>93</v>
      </c>
      <c r="D4" s="3">
        <v>15134</v>
      </c>
      <c r="E4" t="str">
        <f>VLOOKUP(A4,HOP!A:L,12,0)</f>
        <v>15134.00</v>
      </c>
      <c r="F4" t="str">
        <f>VLOOKUP(A4,HOP!A:C,3,0)</f>
        <v>2052175</v>
      </c>
      <c r="G4">
        <f t="shared" si="0"/>
        <v>0</v>
      </c>
      <c r="H4" t="str">
        <f t="shared" si="1"/>
        <v>，2052175</v>
      </c>
      <c r="I4" t="str">
        <f>VLOOKUP(A4,HOP!A:T,20,0)</f>
        <v>直采</v>
      </c>
    </row>
    <row r="5" ht="14.25" customHeight="1" spans="1:9">
      <c r="A5" s="6" t="s">
        <v>107</v>
      </c>
      <c r="B5" s="7" t="s">
        <v>93</v>
      </c>
      <c r="C5" s="7" t="s">
        <v>113</v>
      </c>
      <c r="D5" s="3">
        <v>1721</v>
      </c>
      <c r="E5" t="str">
        <f>VLOOKUP(A5,HOP!A:L,12,0)</f>
        <v>1721.00</v>
      </c>
      <c r="F5" t="str">
        <f>VLOOKUP(A5,HOP!A:C,3,0)</f>
        <v>2028975</v>
      </c>
      <c r="G5">
        <f t="shared" si="0"/>
        <v>0</v>
      </c>
      <c r="H5" t="str">
        <f t="shared" si="1"/>
        <v>，2028975</v>
      </c>
      <c r="I5" t="str">
        <f>VLOOKUP(A5,HOP!A:T,20,0)</f>
        <v>直采</v>
      </c>
    </row>
    <row r="6" ht="14.25" hidden="1" customHeight="1" spans="1:9">
      <c r="A6" s="6" t="s">
        <v>118</v>
      </c>
      <c r="B6" s="7" t="s">
        <v>81</v>
      </c>
      <c r="C6" s="7" t="s">
        <v>123</v>
      </c>
      <c r="D6" s="3">
        <v>1344</v>
      </c>
      <c r="E6" t="str">
        <f>VLOOKUP(A6,HOP!A:L,12,0)</f>
        <v>1344.00</v>
      </c>
      <c r="F6" t="str">
        <f>VLOOKUP(A6,HOP!A:C,3,0)</f>
        <v>2061624</v>
      </c>
      <c r="G6">
        <f t="shared" si="0"/>
        <v>0</v>
      </c>
      <c r="H6" t="str">
        <f t="shared" si="1"/>
        <v>，2061624</v>
      </c>
      <c r="I6" t="str">
        <f>VLOOKUP(A6,HOP!A:T,20,0)</f>
        <v>直连</v>
      </c>
    </row>
    <row r="7" ht="14.25" customHeight="1" spans="1:9">
      <c r="A7" s="6" t="s">
        <v>128</v>
      </c>
      <c r="B7" s="7" t="s">
        <v>134</v>
      </c>
      <c r="C7" s="7" t="s">
        <v>135</v>
      </c>
      <c r="D7" s="3">
        <v>3296</v>
      </c>
      <c r="E7" t="str">
        <f>VLOOKUP(A7,HOP!A:L,12,0)</f>
        <v>3296.00</v>
      </c>
      <c r="F7" t="str">
        <f>VLOOKUP(A7,HOP!A:C,3,0)</f>
        <v>2042430</v>
      </c>
      <c r="G7">
        <f t="shared" si="0"/>
        <v>0</v>
      </c>
      <c r="H7" t="str">
        <f t="shared" si="1"/>
        <v>，2042430</v>
      </c>
      <c r="I7" t="str">
        <f>VLOOKUP(A7,HOP!A:T,20,0)</f>
        <v>直采</v>
      </c>
    </row>
    <row r="8" ht="14.25" hidden="1" customHeight="1" spans="1:9">
      <c r="A8" s="6" t="s">
        <v>140</v>
      </c>
      <c r="B8" s="7" t="s">
        <v>145</v>
      </c>
      <c r="C8" s="7" t="s">
        <v>135</v>
      </c>
      <c r="D8" s="3">
        <v>213</v>
      </c>
      <c r="E8" t="str">
        <f>VLOOKUP(A8,HOP!A:L,12,0)</f>
        <v>213.00</v>
      </c>
      <c r="F8" t="str">
        <f>VLOOKUP(A8,HOP!A:C,3,0)</f>
        <v>2070928</v>
      </c>
      <c r="G8">
        <f t="shared" si="0"/>
        <v>0</v>
      </c>
      <c r="H8" t="str">
        <f t="shared" si="1"/>
        <v>，2070928</v>
      </c>
      <c r="I8" t="str">
        <f>VLOOKUP(A8,HOP!A:T,20,0)</f>
        <v>直连</v>
      </c>
    </row>
    <row r="9" ht="14.25" customHeight="1" spans="1:9">
      <c r="A9" s="6" t="s">
        <v>150</v>
      </c>
      <c r="B9" s="7" t="s">
        <v>145</v>
      </c>
      <c r="C9" s="7" t="s">
        <v>135</v>
      </c>
      <c r="D9" s="3">
        <v>453</v>
      </c>
      <c r="E9" t="str">
        <f>VLOOKUP(A9,HOP!A:L,12,0)</f>
        <v>453.00</v>
      </c>
      <c r="F9" t="str">
        <f>VLOOKUP(A9,HOP!A:C,3,0)</f>
        <v>2070884</v>
      </c>
      <c r="G9">
        <f t="shared" si="0"/>
        <v>0</v>
      </c>
      <c r="H9" t="str">
        <f t="shared" si="1"/>
        <v>，2070884</v>
      </c>
      <c r="I9" t="str">
        <f>VLOOKUP(A9,HOP!A:T,20,0)</f>
        <v>直采</v>
      </c>
    </row>
    <row r="10" ht="14.25" hidden="1" customHeight="1" spans="1:9">
      <c r="A10" s="6" t="s">
        <v>157</v>
      </c>
      <c r="B10" s="7" t="s">
        <v>123</v>
      </c>
      <c r="C10" s="7" t="s">
        <v>135</v>
      </c>
      <c r="D10" s="3">
        <v>2078</v>
      </c>
      <c r="E10" t="str">
        <f>VLOOKUP(A10,HOP!A:L,12,0)</f>
        <v>2078.01</v>
      </c>
      <c r="F10" t="str">
        <f>VLOOKUP(A10,HOP!A:C,3,0)</f>
        <v>2056563</v>
      </c>
      <c r="G10">
        <f t="shared" si="0"/>
        <v>-0.0100000000002183</v>
      </c>
      <c r="H10" t="str">
        <f t="shared" si="1"/>
        <v>，2056563</v>
      </c>
      <c r="I10" t="str">
        <f>VLOOKUP(A10,HOP!A:T,20,0)</f>
        <v>直连</v>
      </c>
    </row>
    <row r="12" spans="4:4">
      <c r="D12" s="3">
        <f>SUM(D2:D11)</f>
        <v>24773</v>
      </c>
    </row>
    <row r="14" spans="1:1">
      <c r="A14" t="s">
        <v>187</v>
      </c>
    </row>
    <row r="15" spans="1:1">
      <c r="A15" t="s">
        <v>188</v>
      </c>
    </row>
    <row r="16" spans="1:1">
      <c r="A16" s="5" t="s">
        <v>189</v>
      </c>
    </row>
  </sheetData>
  <autoFilter ref="A1:I10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190</v>
      </c>
      <c r="B1" s="2" t="s">
        <v>191</v>
      </c>
      <c r="C1" s="2" t="s">
        <v>192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193</v>
      </c>
      <c r="I1" s="2" t="s">
        <v>194</v>
      </c>
      <c r="J1" s="2" t="s">
        <v>195</v>
      </c>
      <c r="K1" s="2" t="s">
        <v>196</v>
      </c>
      <c r="L1" s="2" t="s">
        <v>197</v>
      </c>
      <c r="M1" s="2" t="s">
        <v>198</v>
      </c>
      <c r="N1" s="2" t="s">
        <v>199</v>
      </c>
      <c r="O1" s="2" t="s">
        <v>200</v>
      </c>
      <c r="P1" s="2" t="s">
        <v>201</v>
      </c>
      <c r="Q1" s="2" t="s">
        <v>202</v>
      </c>
      <c r="R1" s="2" t="s">
        <v>203</v>
      </c>
      <c r="S1" s="2" t="s">
        <v>204</v>
      </c>
      <c r="T1" s="2" t="s">
        <v>205</v>
      </c>
    </row>
    <row r="2" s="1" customFormat="1" spans="1:20">
      <c r="A2" s="1" t="s">
        <v>140</v>
      </c>
      <c r="B2" s="1" t="s">
        <v>145</v>
      </c>
      <c r="C2" s="1" t="s">
        <v>141</v>
      </c>
      <c r="D2" s="1" t="s">
        <v>143</v>
      </c>
      <c r="E2" s="1" t="s">
        <v>206</v>
      </c>
      <c r="F2" s="1" t="s">
        <v>145</v>
      </c>
      <c r="G2" s="1" t="s">
        <v>135</v>
      </c>
      <c r="H2" s="1" t="s">
        <v>207</v>
      </c>
      <c r="I2" s="1" t="s">
        <v>208</v>
      </c>
      <c r="J2" s="1" t="s">
        <v>209</v>
      </c>
      <c r="K2" s="1" t="s">
        <v>208</v>
      </c>
      <c r="L2" s="1" t="s">
        <v>208</v>
      </c>
      <c r="M2" s="1" t="s">
        <v>210</v>
      </c>
      <c r="N2" s="1" t="s">
        <v>210</v>
      </c>
      <c r="O2" s="1" t="s">
        <v>211</v>
      </c>
      <c r="P2" s="1" t="s">
        <v>212</v>
      </c>
      <c r="Q2" s="1" t="s">
        <v>213</v>
      </c>
      <c r="R2" s="1" t="s">
        <v>75</v>
      </c>
      <c r="S2" s="1" t="s">
        <v>214</v>
      </c>
      <c r="T2" s="1" t="s">
        <v>215</v>
      </c>
    </row>
    <row r="3" s="1" customFormat="1" spans="1:20">
      <c r="A3" s="1" t="s">
        <v>150</v>
      </c>
      <c r="B3" s="1" t="s">
        <v>145</v>
      </c>
      <c r="C3" s="1" t="s">
        <v>151</v>
      </c>
      <c r="D3" s="1" t="s">
        <v>216</v>
      </c>
      <c r="E3" s="1" t="s">
        <v>217</v>
      </c>
      <c r="F3" s="1" t="s">
        <v>145</v>
      </c>
      <c r="G3" s="1" t="s">
        <v>135</v>
      </c>
      <c r="H3" s="1" t="s">
        <v>207</v>
      </c>
      <c r="I3" s="1" t="s">
        <v>218</v>
      </c>
      <c r="J3" s="1" t="s">
        <v>209</v>
      </c>
      <c r="K3" s="1" t="s">
        <v>218</v>
      </c>
      <c r="L3" s="1" t="s">
        <v>218</v>
      </c>
      <c r="M3" s="1" t="s">
        <v>210</v>
      </c>
      <c r="N3" s="1" t="s">
        <v>210</v>
      </c>
      <c r="O3" s="1" t="s">
        <v>211</v>
      </c>
      <c r="P3" s="1" t="s">
        <v>212</v>
      </c>
      <c r="Q3" s="1" t="s">
        <v>219</v>
      </c>
      <c r="R3" s="1" t="s">
        <v>75</v>
      </c>
      <c r="S3" s="1" t="s">
        <v>214</v>
      </c>
      <c r="T3" s="1" t="s">
        <v>185</v>
      </c>
    </row>
    <row r="4" s="1" customFormat="1" spans="1:20">
      <c r="A4" s="1" t="s">
        <v>118</v>
      </c>
      <c r="B4" s="1" t="s">
        <v>81</v>
      </c>
      <c r="C4" s="1" t="s">
        <v>119</v>
      </c>
      <c r="D4" s="1" t="s">
        <v>121</v>
      </c>
      <c r="E4" s="1" t="s">
        <v>220</v>
      </c>
      <c r="F4" s="1" t="s">
        <v>81</v>
      </c>
      <c r="G4" s="1" t="s">
        <v>123</v>
      </c>
      <c r="H4" s="1" t="s">
        <v>207</v>
      </c>
      <c r="I4" s="1" t="s">
        <v>221</v>
      </c>
      <c r="J4" s="1" t="s">
        <v>209</v>
      </c>
      <c r="K4" s="1" t="s">
        <v>221</v>
      </c>
      <c r="L4" s="1" t="s">
        <v>221</v>
      </c>
      <c r="M4" s="1" t="s">
        <v>210</v>
      </c>
      <c r="N4" s="1" t="s">
        <v>210</v>
      </c>
      <c r="O4" s="1" t="s">
        <v>211</v>
      </c>
      <c r="P4" s="1" t="s">
        <v>212</v>
      </c>
      <c r="Q4" s="1" t="s">
        <v>222</v>
      </c>
      <c r="R4" s="1" t="s">
        <v>75</v>
      </c>
      <c r="S4" s="1" t="s">
        <v>214</v>
      </c>
      <c r="T4" s="1" t="s">
        <v>215</v>
      </c>
    </row>
    <row r="5" s="1" customFormat="1" spans="1:20">
      <c r="A5" s="1" t="s">
        <v>157</v>
      </c>
      <c r="B5" s="1" t="s">
        <v>162</v>
      </c>
      <c r="C5" s="1" t="s">
        <v>158</v>
      </c>
      <c r="D5" s="1" t="s">
        <v>160</v>
      </c>
      <c r="E5" s="1" t="s">
        <v>223</v>
      </c>
      <c r="F5" s="1" t="s">
        <v>123</v>
      </c>
      <c r="G5" s="1" t="s">
        <v>135</v>
      </c>
      <c r="H5" s="1" t="s">
        <v>207</v>
      </c>
      <c r="I5" s="1" t="s">
        <v>224</v>
      </c>
      <c r="J5" s="1" t="s">
        <v>209</v>
      </c>
      <c r="K5" s="1" t="s">
        <v>224</v>
      </c>
      <c r="L5" s="1" t="s">
        <v>224</v>
      </c>
      <c r="M5" s="1" t="s">
        <v>210</v>
      </c>
      <c r="N5" s="1" t="s">
        <v>210</v>
      </c>
      <c r="O5" s="1" t="s">
        <v>211</v>
      </c>
      <c r="P5" s="1" t="s">
        <v>212</v>
      </c>
      <c r="Q5" s="1" t="s">
        <v>225</v>
      </c>
      <c r="R5" s="1" t="s">
        <v>75</v>
      </c>
      <c r="S5" s="1" t="s">
        <v>214</v>
      </c>
      <c r="T5" s="1" t="s">
        <v>215</v>
      </c>
    </row>
    <row r="6" s="1" customFormat="1" spans="1:20">
      <c r="A6" s="1" t="s">
        <v>87</v>
      </c>
      <c r="B6" s="1" t="s">
        <v>92</v>
      </c>
      <c r="C6" s="1" t="s">
        <v>88</v>
      </c>
      <c r="D6" s="1" t="s">
        <v>226</v>
      </c>
      <c r="E6" s="1" t="s">
        <v>227</v>
      </c>
      <c r="F6" s="1" t="s">
        <v>81</v>
      </c>
      <c r="G6" s="1" t="s">
        <v>93</v>
      </c>
      <c r="H6" s="1" t="s">
        <v>207</v>
      </c>
      <c r="I6" s="1" t="s">
        <v>228</v>
      </c>
      <c r="J6" s="1" t="s">
        <v>209</v>
      </c>
      <c r="K6" s="1" t="s">
        <v>228</v>
      </c>
      <c r="L6" s="1" t="s">
        <v>228</v>
      </c>
      <c r="M6" s="1" t="s">
        <v>210</v>
      </c>
      <c r="N6" s="1" t="s">
        <v>210</v>
      </c>
      <c r="O6" s="1" t="s">
        <v>211</v>
      </c>
      <c r="P6" s="1" t="s">
        <v>212</v>
      </c>
      <c r="Q6" s="1" t="s">
        <v>229</v>
      </c>
      <c r="R6" s="1" t="s">
        <v>75</v>
      </c>
      <c r="S6" s="1" t="s">
        <v>214</v>
      </c>
      <c r="T6" s="1" t="s">
        <v>215</v>
      </c>
    </row>
    <row r="7" s="1" customFormat="1" spans="1:20">
      <c r="A7" s="1" t="s">
        <v>98</v>
      </c>
      <c r="B7" s="1" t="s">
        <v>92</v>
      </c>
      <c r="C7" s="1" t="s">
        <v>99</v>
      </c>
      <c r="D7" s="1" t="s">
        <v>230</v>
      </c>
      <c r="E7" s="1" t="s">
        <v>231</v>
      </c>
      <c r="F7" s="1" t="s">
        <v>92</v>
      </c>
      <c r="G7" s="1" t="s">
        <v>93</v>
      </c>
      <c r="H7" s="1" t="s">
        <v>207</v>
      </c>
      <c r="I7" s="1" t="s">
        <v>232</v>
      </c>
      <c r="J7" s="1" t="s">
        <v>209</v>
      </c>
      <c r="K7" s="1" t="s">
        <v>232</v>
      </c>
      <c r="L7" s="1" t="s">
        <v>232</v>
      </c>
      <c r="M7" s="1" t="s">
        <v>210</v>
      </c>
      <c r="N7" s="1" t="s">
        <v>210</v>
      </c>
      <c r="O7" s="1" t="s">
        <v>211</v>
      </c>
      <c r="P7" s="1" t="s">
        <v>212</v>
      </c>
      <c r="Q7" s="1" t="s">
        <v>233</v>
      </c>
      <c r="R7" s="1" t="s">
        <v>75</v>
      </c>
      <c r="S7" s="1" t="s">
        <v>214</v>
      </c>
      <c r="T7" s="1" t="s">
        <v>185</v>
      </c>
    </row>
    <row r="8" s="1" customFormat="1" spans="1:20">
      <c r="A8" s="1" t="s">
        <v>128</v>
      </c>
      <c r="B8" s="1" t="s">
        <v>133</v>
      </c>
      <c r="C8" s="1" t="s">
        <v>129</v>
      </c>
      <c r="D8" s="1" t="s">
        <v>216</v>
      </c>
      <c r="E8" s="1" t="s">
        <v>234</v>
      </c>
      <c r="F8" s="1" t="s">
        <v>134</v>
      </c>
      <c r="G8" s="1" t="s">
        <v>135</v>
      </c>
      <c r="H8" s="1" t="s">
        <v>207</v>
      </c>
      <c r="I8" s="1" t="s">
        <v>235</v>
      </c>
      <c r="J8" s="1" t="s">
        <v>209</v>
      </c>
      <c r="K8" s="1" t="s">
        <v>235</v>
      </c>
      <c r="L8" s="1" t="s">
        <v>235</v>
      </c>
      <c r="M8" s="1" t="s">
        <v>210</v>
      </c>
      <c r="N8" s="1" t="s">
        <v>210</v>
      </c>
      <c r="O8" s="1" t="s">
        <v>211</v>
      </c>
      <c r="P8" s="1" t="s">
        <v>212</v>
      </c>
      <c r="Q8" s="1" t="s">
        <v>236</v>
      </c>
      <c r="R8" s="1" t="s">
        <v>75</v>
      </c>
      <c r="S8" s="1" t="s">
        <v>214</v>
      </c>
      <c r="T8" s="1" t="s">
        <v>185</v>
      </c>
    </row>
    <row r="9" s="1" customFormat="1" spans="1:20">
      <c r="A9" s="1" t="s">
        <v>107</v>
      </c>
      <c r="B9" s="1" t="s">
        <v>112</v>
      </c>
      <c r="C9" s="1" t="s">
        <v>108</v>
      </c>
      <c r="D9" s="1" t="s">
        <v>110</v>
      </c>
      <c r="E9" s="1" t="s">
        <v>237</v>
      </c>
      <c r="F9" s="1" t="s">
        <v>93</v>
      </c>
      <c r="G9" s="1" t="s">
        <v>113</v>
      </c>
      <c r="H9" s="1" t="s">
        <v>207</v>
      </c>
      <c r="I9" s="1" t="s">
        <v>238</v>
      </c>
      <c r="J9" s="1" t="s">
        <v>209</v>
      </c>
      <c r="K9" s="1" t="s">
        <v>238</v>
      </c>
      <c r="L9" s="1" t="s">
        <v>238</v>
      </c>
      <c r="M9" s="1" t="s">
        <v>210</v>
      </c>
      <c r="N9" s="1" t="s">
        <v>210</v>
      </c>
      <c r="O9" s="1" t="s">
        <v>211</v>
      </c>
      <c r="P9" s="1" t="s">
        <v>212</v>
      </c>
      <c r="Q9" s="1" t="s">
        <v>239</v>
      </c>
      <c r="R9" s="1" t="s">
        <v>75</v>
      </c>
      <c r="S9" s="1" t="s">
        <v>214</v>
      </c>
      <c r="T9" s="1" t="s">
        <v>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2021-04-20T07:59:07Z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DDAF9C39425A4409B393183C6E31835F</vt:lpwstr>
  </property>
</Properties>
</file>