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</definedName>
  </definedNames>
  <calcPr calcId="144525"/>
</workbook>
</file>

<file path=xl/sharedStrings.xml><?xml version="1.0" encoding="utf-8"?>
<sst xmlns="http://schemas.openxmlformats.org/spreadsheetml/2006/main" count="1129" uniqueCount="328">
  <si>
    <t>去哪儿网酒店预付对账单</t>
  </si>
  <si>
    <t>供应商名称：</t>
  </si>
  <si>
    <t>趣悠游</t>
  </si>
  <si>
    <t>结算周期：</t>
  </si>
  <si>
    <t>2021-04-12至2021-04-18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</si>
  <si>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</si>
  <si>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</si>
  <si>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</si>
  <si>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</si>
  <si>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</si>
  <si>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</si>
  <si>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</si>
  <si>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</si>
  <si>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</si>
  <si>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</si>
  <si>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</si>
  <si>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</si>
  <si>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</si>
  <si>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</si>
  <si>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</si>
  <si>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¥22,187.00</t>
  </si>
  <si>
    <t>¥7,658.00</t>
  </si>
  <si>
    <t>¥1,257.00</t>
  </si>
  <si>
    <t>¥13,272.00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</si>
  <si>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</si>
  <si>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</si>
  <si>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</si>
  <si>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</si>
  <si>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</si>
  <si>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</si>
  <si>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</si>
  <si>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</si>
  <si>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</si>
  <si>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</si>
  <si>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</si>
  <si>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</si>
  <si>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</si>
  <si>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</si>
  <si>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</si>
  <si>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</si>
  <si>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</si>
  <si>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</si>
  <si>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</si>
  <si>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</si>
  <si>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</si>
  <si>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</si>
  <si>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</si>
  <si>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</si>
  <si>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</si>
  <si>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</si>
  <si>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</si>
  <si>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</si>
  <si>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</si>
  <si>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</si>
  <si>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</si>
  <si>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</si>
  <si>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</si>
  <si>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</si>
  <si>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</si>
  <si>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</si>
  <si>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</si>
  <si>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</si>
  <si>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</si>
  <si>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</si>
  <si>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</si>
  <si>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</si>
  <si>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</si>
  <si>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</si>
  <si>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</si>
  <si>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</si>
  <si>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702598942603</t>
  </si>
  <si>
    <t>2060225</t>
  </si>
  <si>
    <t>酒店预付</t>
  </si>
  <si>
    <t>否</t>
  </si>
  <si>
    <t>普通</t>
  </si>
  <si>
    <t>197321549</t>
  </si>
  <si>
    <t>铂尔曼吉隆坡城市中心大酒店</t>
  </si>
  <si>
    <t>1626188</t>
  </si>
  <si>
    <t>FANG/DAIXING</t>
  </si>
  <si>
    <t>2021-04-10</t>
  </si>
  <si>
    <t>2021-04-11</t>
  </si>
  <si>
    <t>2021-04-12</t>
  </si>
  <si>
    <t>¥397.00</t>
  </si>
  <si>
    <t>¥43.00</t>
  </si>
  <si>
    <t>¥354.00</t>
  </si>
  <si>
    <t>deluxe king bed room</t>
  </si>
  <si>
    <t>WEBSITE</t>
  </si>
  <si>
    <t>702593624722</t>
  </si>
  <si>
    <t>2051530</t>
  </si>
  <si>
    <t>197331929</t>
  </si>
  <si>
    <t>加德满都湘各理拉大酒店</t>
  </si>
  <si>
    <t>ZOU/HAIFENG</t>
  </si>
  <si>
    <t>2021-04-05</t>
  </si>
  <si>
    <t>2021-04-07</t>
  </si>
  <si>
    <t>2021-04-13</t>
  </si>
  <si>
    <t>¥4,020.00</t>
  </si>
  <si>
    <t>¥372.00</t>
  </si>
  <si>
    <t>¥3,648.00</t>
  </si>
  <si>
    <t>deluxe room</t>
  </si>
  <si>
    <t>702600690081</t>
  </si>
  <si>
    <t>2064228</t>
  </si>
  <si>
    <t>197283245</t>
  </si>
  <si>
    <t>苏邦假日别墅酒店及会议中心</t>
  </si>
  <si>
    <t>CHAN/CHEESUNG</t>
  </si>
  <si>
    <t>2021-04-14</t>
  </si>
  <si>
    <t>¥178.00</t>
  </si>
  <si>
    <t>¥17.00</t>
  </si>
  <si>
    <t>¥161.00</t>
  </si>
  <si>
    <t>Deluxe Twin</t>
  </si>
  <si>
    <t>702601103849</t>
  </si>
  <si>
    <t>2065291</t>
  </si>
  <si>
    <t>221861711</t>
  </si>
  <si>
    <t>荃湾西如心酒店 (前身为如心海景酒店暨会议中心)</t>
  </si>
  <si>
    <t>LIANG/WEICHAO</t>
  </si>
  <si>
    <t>¥548.00</t>
  </si>
  <si>
    <t>¥41.00</t>
  </si>
  <si>
    <t>¥507.00</t>
  </si>
  <si>
    <t>Harbour View - Tower 2</t>
  </si>
  <si>
    <t>702601000435</t>
  </si>
  <si>
    <t>2065666</t>
  </si>
  <si>
    <t>197294522</t>
  </si>
  <si>
    <t>萨夫荣酒店</t>
  </si>
  <si>
    <t>AHSAN/AHSAN</t>
  </si>
  <si>
    <t>¥132.00</t>
  </si>
  <si>
    <t>¥13.00</t>
  </si>
  <si>
    <t>¥119.00</t>
  </si>
  <si>
    <t>Double Room</t>
  </si>
  <si>
    <t>702579323721</t>
  </si>
  <si>
    <t>2029557</t>
  </si>
  <si>
    <t>199255280</t>
  </si>
  <si>
    <t>新加坡庄家大酒店 (Staycation Approved)</t>
  </si>
  <si>
    <t>TAN/BO</t>
  </si>
  <si>
    <t>2021-03-22</t>
  </si>
  <si>
    <t>2021-04-15</t>
  </si>
  <si>
    <t>¥544.00</t>
  </si>
  <si>
    <t>¥503.00</t>
  </si>
  <si>
    <t>Superior Queen Room with City View</t>
  </si>
  <si>
    <t>702601074886</t>
  </si>
  <si>
    <t>2064306</t>
  </si>
  <si>
    <t>221835671</t>
  </si>
  <si>
    <t>粤海华美湾际酒店</t>
  </si>
  <si>
    <t>WEN/XIAOWEN</t>
  </si>
  <si>
    <t>¥221.00</t>
  </si>
  <si>
    <t>¥204.00</t>
  </si>
  <si>
    <t>Wharney Deluxe Double Room</t>
  </si>
  <si>
    <t>702602226505</t>
  </si>
  <si>
    <t>2067106</t>
  </si>
  <si>
    <t>197293688</t>
  </si>
  <si>
    <t>迪拜 JW 万豪侯爵酒店</t>
  </si>
  <si>
    <t>SU/JIANMING</t>
  </si>
  <si>
    <t>¥1,062.00</t>
  </si>
  <si>
    <t>¥98.00</t>
  </si>
  <si>
    <t>¥964.00</t>
  </si>
  <si>
    <t>Deluxe Corner King Bed Suite</t>
  </si>
  <si>
    <t>702603025330</t>
  </si>
  <si>
    <t>2067601</t>
  </si>
  <si>
    <t>221838080</t>
  </si>
  <si>
    <t>澳门莱斯酒店</t>
  </si>
  <si>
    <t>ZHANG/YONG|ZHANG/LI</t>
  </si>
  <si>
    <t>2021-06-13</t>
  </si>
  <si>
    <t>2021-06-15</t>
  </si>
  <si>
    <t>¥2,188.00</t>
  </si>
  <si>
    <t>Superior City View</t>
  </si>
  <si>
    <t>702603634859</t>
  </si>
  <si>
    <t>2067617</t>
  </si>
  <si>
    <t>2021-04-15 12:57:56</t>
  </si>
  <si>
    <t>702603866216</t>
  </si>
  <si>
    <t>2067596</t>
  </si>
  <si>
    <t>DING/LINGYONG|ZHANG/YING|DING/LINGXIN</t>
  </si>
  <si>
    <t>¥3,282.00</t>
  </si>
  <si>
    <t>702594862449</t>
  </si>
  <si>
    <t>2051887</t>
  </si>
  <si>
    <t>221856539</t>
  </si>
  <si>
    <t>香港云浦酒店</t>
  </si>
  <si>
    <t>AU/KWENSHAN</t>
  </si>
  <si>
    <t>2021-04-06</t>
  </si>
  <si>
    <t>2021-04-09</t>
  </si>
  <si>
    <t>2021-04-16</t>
  </si>
  <si>
    <t>¥1,344.00</t>
  </si>
  <si>
    <t>¥105.00</t>
  </si>
  <si>
    <t>¥1,239.00</t>
  </si>
  <si>
    <t>Standard room</t>
  </si>
  <si>
    <t>702603081393</t>
  </si>
  <si>
    <t>2068251</t>
  </si>
  <si>
    <t>221853425</t>
  </si>
  <si>
    <t>香港帝苑酒店</t>
  </si>
  <si>
    <t>OR/CHINGYEUNG</t>
  </si>
  <si>
    <t>¥331.00</t>
  </si>
  <si>
    <t>¥25.00</t>
  </si>
  <si>
    <t>¥306.00</t>
  </si>
  <si>
    <t>Deluxe Room</t>
  </si>
  <si>
    <t>702603411558</t>
  </si>
  <si>
    <t>2068042</t>
  </si>
  <si>
    <t>221849042</t>
  </si>
  <si>
    <t>机场广场布鲁斯奇服务公寓</t>
  </si>
  <si>
    <t>ZHU/HAIFENG</t>
  </si>
  <si>
    <t>¥258.00</t>
  </si>
  <si>
    <t>¥26.00</t>
  </si>
  <si>
    <t>¥232.00</t>
  </si>
  <si>
    <t>One Bedroom Apartment</t>
  </si>
  <si>
    <t>702604204433</t>
  </si>
  <si>
    <t>2070006</t>
  </si>
  <si>
    <t>HAN/XIAOZHOU|LEE/NGACHI</t>
  </si>
  <si>
    <t>2021-04-17</t>
  </si>
  <si>
    <t>¥374.00</t>
  </si>
  <si>
    <t>¥29.00</t>
  </si>
  <si>
    <t>¥345.00</t>
  </si>
  <si>
    <t>702598325934</t>
  </si>
  <si>
    <t>2060465</t>
  </si>
  <si>
    <t>221835092</t>
  </si>
  <si>
    <t>香港湾景国际</t>
  </si>
  <si>
    <t>HUANG/JIEZHEN</t>
  </si>
  <si>
    <t>2021-04-18</t>
  </si>
  <si>
    <t>¥1,764.00</t>
  </si>
  <si>
    <t>¥133.00</t>
  </si>
  <si>
    <t>¥1,631.00</t>
  </si>
  <si>
    <t>Double or Twin PREMIER</t>
  </si>
  <si>
    <t>702603322515</t>
  </si>
  <si>
    <t>2067773</t>
  </si>
  <si>
    <t>¥466.00</t>
  </si>
  <si>
    <t>¥38.00</t>
  </si>
  <si>
    <t>¥428.00</t>
  </si>
  <si>
    <t>702603643029</t>
  </si>
  <si>
    <t>2068572</t>
  </si>
  <si>
    <t>LEE/KAMMING</t>
  </si>
  <si>
    <t>¥430.00</t>
  </si>
  <si>
    <t>¥33.00</t>
  </si>
  <si>
    <t>standard room</t>
  </si>
  <si>
    <t>702603981593</t>
  </si>
  <si>
    <t>2067611</t>
  </si>
  <si>
    <t>197294750</t>
  </si>
  <si>
    <t>迪拜喜来登大酒店</t>
  </si>
  <si>
    <t>ARUN/ASOKAN</t>
  </si>
  <si>
    <t>¥2,460.00</t>
  </si>
  <si>
    <t>¥226.00</t>
  </si>
  <si>
    <t>¥2,234.00</t>
  </si>
  <si>
    <t>Two Bedroom Apartment with City View</t>
  </si>
  <si>
    <t>合计</t>
  </si>
  <si>
    <t/>
  </si>
  <si>
    <t>¥14,529.00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</si>
  <si>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</si>
  <si>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</si>
  <si>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</si>
  <si>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</si>
  <si>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</si>
  <si>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</si>
  <si>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</si>
  <si>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</si>
  <si>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</si>
  <si>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 xml:space="preserve">A210420152930481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503</t>
    </r>
    <r>
      <rPr>
        <sz val="10"/>
        <rFont val="宋体"/>
        <charset val="134"/>
      </rPr>
      <t>元</t>
    </r>
  </si>
  <si>
    <r>
      <t xml:space="preserve">A210420153008481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12769</t>
    </r>
    <r>
      <rPr>
        <sz val="10"/>
        <rFont val="宋体"/>
        <charset val="134"/>
      </rPr>
      <t>元</t>
    </r>
  </si>
  <si>
    <r>
      <t>总计：</t>
    </r>
    <r>
      <rPr>
        <sz val="10"/>
        <rFont val="Arial"/>
        <charset val="134"/>
      </rPr>
      <t>13272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</si>
  <si>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</si>
  <si>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</si>
  <si>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</si>
  <si>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</si>
  <si>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</si>
  <si>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</si>
  <si>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</si>
  <si>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</si>
  <si>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</si>
  <si>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</si>
  <si>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</si>
  <si>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</si>
  <si>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</si>
  <si>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</si>
  <si>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</si>
  <si>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</si>
  <si>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HAN XIAOZHOU,LEE NGACHI</t>
  </si>
  <si>
    <t>退房日周结</t>
  </si>
  <si>
    <t>345.00</t>
  </si>
  <si>
    <t>RMB</t>
  </si>
  <si>
    <t>0</t>
  </si>
  <si>
    <t>0.00</t>
  </si>
  <si>
    <t>趣悠游国际直连</t>
  </si>
  <si>
    <t>2021-04-16 22:08:01</t>
  </si>
  <si>
    <t>广州汇登信息科技有限公司</t>
  </si>
  <si>
    <t>直连</t>
  </si>
  <si>
    <t>荃湾西如心酒店</t>
  </si>
  <si>
    <t>LEE KAMMING</t>
  </si>
  <si>
    <t>397.00</t>
  </si>
  <si>
    <t>2021-04-15 23:51:02</t>
  </si>
  <si>
    <t>OR CHINGYEUNG</t>
  </si>
  <si>
    <t>306.00</t>
  </si>
  <si>
    <t>2021-04-15 20:50:53</t>
  </si>
  <si>
    <t>ZHU HAIFENG</t>
  </si>
  <si>
    <t>232.00</t>
  </si>
  <si>
    <t>2021-04-15 17:49:21</t>
  </si>
  <si>
    <t>AU KWENSHAN</t>
  </si>
  <si>
    <t>428.00</t>
  </si>
  <si>
    <t>2021-04-15 14:56:34</t>
  </si>
  <si>
    <t>ARUN ASOKAN</t>
  </si>
  <si>
    <t>2234.00</t>
  </si>
  <si>
    <t>2021-04-15 12:40:57</t>
  </si>
  <si>
    <t>SU JIANMING</t>
  </si>
  <si>
    <t>964.00</t>
  </si>
  <si>
    <t>2021-04-14 22:37:43</t>
  </si>
  <si>
    <t xml:space="preserve">萨夫荣酒店 </t>
  </si>
  <si>
    <t>AHSAN AHSAN</t>
  </si>
  <si>
    <t>119.00</t>
  </si>
  <si>
    <t>2021-04-13 22:05:03</t>
  </si>
  <si>
    <t>LIANG WEICHAO</t>
  </si>
  <si>
    <t>507.00</t>
  </si>
  <si>
    <t>2021-04-13 18:23:30</t>
  </si>
  <si>
    <t>WEN XIAOWEN</t>
  </si>
  <si>
    <t>204.00</t>
  </si>
  <si>
    <t>2021-04-13 00:59:24</t>
  </si>
  <si>
    <t>CHAN CHEESUNG</t>
  </si>
  <si>
    <t>161.00</t>
  </si>
  <si>
    <t>2021-04-12 23:35:46</t>
  </si>
  <si>
    <t>HUANG JIEZHEN</t>
  </si>
  <si>
    <t>1631.00</t>
  </si>
  <si>
    <t>2021-04-10 20:18:27</t>
  </si>
  <si>
    <t>吉隆坡市中心铂尔曼酒店与公寓</t>
  </si>
  <si>
    <t>FANG DAIXING</t>
  </si>
  <si>
    <t>354.00</t>
  </si>
  <si>
    <t>2021-04-10 19:03:57</t>
  </si>
  <si>
    <t>1239.00</t>
  </si>
  <si>
    <t>2021-04-06 10:08:09</t>
  </si>
  <si>
    <t>加德满都香格里拉大酒店</t>
  </si>
  <si>
    <t>ZOU HAIFENG</t>
  </si>
  <si>
    <t>3648.00</t>
  </si>
  <si>
    <t>2021-04-05 22:22:12</t>
  </si>
  <si>
    <t>新加坡庄家大酒店</t>
  </si>
  <si>
    <t>TAN BO</t>
  </si>
  <si>
    <t>503.00</t>
  </si>
  <si>
    <t>2021-03-22 15:32:20</t>
  </si>
  <si>
    <t>直采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</si>
</sst>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15" borderId="1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2" width="16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8"/>
      <c r="H3" s="8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19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6</v>
      </c>
      <c r="N3" s="7" t="s">
        <v>92</v>
      </c>
      <c r="O3" s="7" t="s">
        <v>93</v>
      </c>
      <c r="P3" s="7" t="s">
        <v>94</v>
      </c>
      <c r="Q3" s="7"/>
      <c r="R3" s="11" t="s">
        <v>95</v>
      </c>
      <c r="S3" s="12" t="s">
        <v>19</v>
      </c>
      <c r="T3" s="7"/>
      <c r="U3" s="11" t="s">
        <v>19</v>
      </c>
      <c r="V3" s="11" t="s">
        <v>95</v>
      </c>
      <c r="W3" s="12" t="s">
        <v>96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101</v>
      </c>
      <c r="H4" s="7" t="s">
        <v>102</v>
      </c>
      <c r="I4" s="7" t="s">
        <v>77</v>
      </c>
      <c r="J4" s="7" t="s">
        <v>2</v>
      </c>
      <c r="K4" s="7" t="s">
        <v>103</v>
      </c>
      <c r="L4" s="7">
        <v>1</v>
      </c>
      <c r="M4" s="7">
        <v>1</v>
      </c>
      <c r="N4" s="7" t="s">
        <v>81</v>
      </c>
      <c r="O4" s="7" t="s">
        <v>94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94</v>
      </c>
      <c r="O5" s="7" t="s">
        <v>94</v>
      </c>
      <c r="P5" s="7" t="s">
        <v>104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1</v>
      </c>
      <c r="N6" s="7" t="s">
        <v>94</v>
      </c>
      <c r="O6" s="7" t="s">
        <v>94</v>
      </c>
      <c r="P6" s="7" t="s">
        <v>104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1</v>
      </c>
      <c r="N7" s="7" t="s">
        <v>132</v>
      </c>
      <c r="O7" s="7" t="s">
        <v>104</v>
      </c>
      <c r="P7" s="7" t="s">
        <v>133</v>
      </c>
      <c r="Q7" s="7"/>
      <c r="R7" s="11" t="s">
        <v>134</v>
      </c>
      <c r="S7" s="12" t="s">
        <v>19</v>
      </c>
      <c r="T7" s="7"/>
      <c r="U7" s="11" t="s">
        <v>19</v>
      </c>
      <c r="V7" s="11" t="s">
        <v>134</v>
      </c>
      <c r="W7" s="12" t="s">
        <v>115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1</v>
      </c>
      <c r="N8" s="7" t="s">
        <v>94</v>
      </c>
      <c r="O8" s="7" t="s">
        <v>104</v>
      </c>
      <c r="P8" s="7" t="s">
        <v>133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106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104</v>
      </c>
      <c r="O9" s="7" t="s">
        <v>104</v>
      </c>
      <c r="P9" s="7" t="s">
        <v>133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151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2</v>
      </c>
      <c r="M10" s="7">
        <v>2</v>
      </c>
      <c r="N10" s="7" t="s">
        <v>133</v>
      </c>
      <c r="O10" s="7" t="s">
        <v>159</v>
      </c>
      <c r="P10" s="7" t="s">
        <v>160</v>
      </c>
      <c r="Q10" s="7"/>
      <c r="R10" s="11" t="s">
        <v>161</v>
      </c>
      <c r="S10" s="12" t="s">
        <v>161</v>
      </c>
      <c r="T10" s="7"/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2</v>
      </c>
      <c r="M11" s="7">
        <v>2</v>
      </c>
      <c r="N11" s="7" t="s">
        <v>133</v>
      </c>
      <c r="O11" s="7" t="s">
        <v>159</v>
      </c>
      <c r="P11" s="7" t="s">
        <v>160</v>
      </c>
      <c r="Q11" s="7"/>
      <c r="R11" s="11" t="s">
        <v>161</v>
      </c>
      <c r="S11" s="12" t="s">
        <v>161</v>
      </c>
      <c r="T11" s="7" t="s">
        <v>165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166</v>
      </c>
      <c r="B12" s="6" t="s">
        <v>167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168</v>
      </c>
      <c r="L12" s="7">
        <v>3</v>
      </c>
      <c r="M12" s="7">
        <v>2</v>
      </c>
      <c r="N12" s="7" t="s">
        <v>133</v>
      </c>
      <c r="O12" s="7" t="s">
        <v>159</v>
      </c>
      <c r="P12" s="7" t="s">
        <v>160</v>
      </c>
      <c r="Q12" s="7"/>
      <c r="R12" s="11" t="s">
        <v>169</v>
      </c>
      <c r="S12" s="12" t="s">
        <v>169</v>
      </c>
      <c r="T12" s="7"/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162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 t="s">
        <v>171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172</v>
      </c>
      <c r="H13" s="7" t="s">
        <v>173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7</v>
      </c>
      <c r="N13" s="7" t="s">
        <v>175</v>
      </c>
      <c r="O13" s="7" t="s">
        <v>176</v>
      </c>
      <c r="P13" s="7" t="s">
        <v>177</v>
      </c>
      <c r="Q13" s="7"/>
      <c r="R13" s="11" t="s">
        <v>178</v>
      </c>
      <c r="S13" s="12" t="s">
        <v>19</v>
      </c>
      <c r="T13" s="7"/>
      <c r="U13" s="11" t="s">
        <v>19</v>
      </c>
      <c r="V13" s="11" t="s">
        <v>178</v>
      </c>
      <c r="W13" s="12" t="s">
        <v>179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184</v>
      </c>
      <c r="H14" s="7" t="s">
        <v>185</v>
      </c>
      <c r="I14" s="7" t="s">
        <v>77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133</v>
      </c>
      <c r="O14" s="7" t="s">
        <v>133</v>
      </c>
      <c r="P14" s="7" t="s">
        <v>177</v>
      </c>
      <c r="Q14" s="7"/>
      <c r="R14" s="11" t="s">
        <v>187</v>
      </c>
      <c r="S14" s="12" t="s">
        <v>19</v>
      </c>
      <c r="T14" s="7"/>
      <c r="U14" s="11" t="s">
        <v>19</v>
      </c>
      <c r="V14" s="11" t="s">
        <v>187</v>
      </c>
      <c r="W14" s="12" t="s">
        <v>188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191</v>
      </c>
      <c r="B15" s="6" t="s">
        <v>192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193</v>
      </c>
      <c r="H15" s="7" t="s">
        <v>194</v>
      </c>
      <c r="I15" s="7" t="s">
        <v>77</v>
      </c>
      <c r="J15" s="7" t="s">
        <v>2</v>
      </c>
      <c r="K15" s="7" t="s">
        <v>195</v>
      </c>
      <c r="L15" s="7">
        <v>1</v>
      </c>
      <c r="M15" s="7">
        <v>1</v>
      </c>
      <c r="N15" s="7" t="s">
        <v>133</v>
      </c>
      <c r="O15" s="7" t="s">
        <v>133</v>
      </c>
      <c r="P15" s="7" t="s">
        <v>177</v>
      </c>
      <c r="Q15" s="7"/>
      <c r="R15" s="11" t="s">
        <v>196</v>
      </c>
      <c r="S15" s="12" t="s">
        <v>19</v>
      </c>
      <c r="T15" s="7"/>
      <c r="U15" s="11" t="s">
        <v>19</v>
      </c>
      <c r="V15" s="11" t="s">
        <v>196</v>
      </c>
      <c r="W15" s="12" t="s">
        <v>197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200</v>
      </c>
      <c r="B16" s="6" t="s">
        <v>201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202</v>
      </c>
      <c r="L16" s="7">
        <v>1</v>
      </c>
      <c r="M16" s="7">
        <v>1</v>
      </c>
      <c r="N16" s="7" t="s">
        <v>177</v>
      </c>
      <c r="O16" s="7" t="s">
        <v>177</v>
      </c>
      <c r="P16" s="7" t="s">
        <v>203</v>
      </c>
      <c r="Q16" s="7"/>
      <c r="R16" s="11" t="s">
        <v>204</v>
      </c>
      <c r="S16" s="12" t="s">
        <v>19</v>
      </c>
      <c r="T16" s="7"/>
      <c r="U16" s="11" t="s">
        <v>19</v>
      </c>
      <c r="V16" s="11" t="s">
        <v>204</v>
      </c>
      <c r="W16" s="12" t="s">
        <v>205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206</v>
      </c>
      <c r="AD16" t="s">
        <v>6</v>
      </c>
      <c r="AE16" t="s">
        <v>190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207</v>
      </c>
      <c r="B17" s="6" t="s">
        <v>208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209</v>
      </c>
      <c r="H17" s="7" t="s">
        <v>210</v>
      </c>
      <c r="I17" s="7" t="s">
        <v>77</v>
      </c>
      <c r="J17" s="7" t="s">
        <v>2</v>
      </c>
      <c r="K17" s="7" t="s">
        <v>211</v>
      </c>
      <c r="L17" s="7">
        <v>1</v>
      </c>
      <c r="M17" s="7">
        <v>7</v>
      </c>
      <c r="N17" s="7" t="s">
        <v>79</v>
      </c>
      <c r="O17" s="7" t="s">
        <v>80</v>
      </c>
      <c r="P17" s="7" t="s">
        <v>212</v>
      </c>
      <c r="Q17" s="7"/>
      <c r="R17" s="11" t="s">
        <v>213</v>
      </c>
      <c r="S17" s="12" t="s">
        <v>19</v>
      </c>
      <c r="T17" s="7"/>
      <c r="U17" s="11" t="s">
        <v>19</v>
      </c>
      <c r="V17" s="11" t="s">
        <v>213</v>
      </c>
      <c r="W17" s="12" t="s">
        <v>214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217</v>
      </c>
      <c r="B18" s="6" t="s">
        <v>218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172</v>
      </c>
      <c r="H18" s="7" t="s">
        <v>173</v>
      </c>
      <c r="I18" s="7" t="s">
        <v>77</v>
      </c>
      <c r="J18" s="7" t="s">
        <v>2</v>
      </c>
      <c r="K18" s="7" t="s">
        <v>174</v>
      </c>
      <c r="L18" s="7">
        <v>1</v>
      </c>
      <c r="M18" s="7">
        <v>2</v>
      </c>
      <c r="N18" s="7" t="s">
        <v>133</v>
      </c>
      <c r="O18" s="7" t="s">
        <v>177</v>
      </c>
      <c r="P18" s="7" t="s">
        <v>212</v>
      </c>
      <c r="Q18" s="7"/>
      <c r="R18" s="11" t="s">
        <v>219</v>
      </c>
      <c r="S18" s="12" t="s">
        <v>19</v>
      </c>
      <c r="T18" s="7"/>
      <c r="U18" s="11" t="s">
        <v>19</v>
      </c>
      <c r="V18" s="11" t="s">
        <v>219</v>
      </c>
      <c r="W18" s="12" t="s">
        <v>220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221</v>
      </c>
      <c r="AD18" t="s">
        <v>6</v>
      </c>
      <c r="AE18" t="s">
        <v>181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222</v>
      </c>
      <c r="B19" s="6" t="s">
        <v>223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111</v>
      </c>
      <c r="H19" s="7" t="s">
        <v>112</v>
      </c>
      <c r="I19" s="7" t="s">
        <v>77</v>
      </c>
      <c r="J19" s="7" t="s">
        <v>2</v>
      </c>
      <c r="K19" s="7" t="s">
        <v>224</v>
      </c>
      <c r="L19" s="7">
        <v>1</v>
      </c>
      <c r="M19" s="7">
        <v>1</v>
      </c>
      <c r="N19" s="7" t="s">
        <v>133</v>
      </c>
      <c r="O19" s="7" t="s">
        <v>203</v>
      </c>
      <c r="P19" s="7" t="s">
        <v>212</v>
      </c>
      <c r="Q19" s="7"/>
      <c r="R19" s="11" t="s">
        <v>225</v>
      </c>
      <c r="S19" s="12" t="s">
        <v>19</v>
      </c>
      <c r="T19" s="7"/>
      <c r="U19" s="11" t="s">
        <v>19</v>
      </c>
      <c r="V19" s="11" t="s">
        <v>225</v>
      </c>
      <c r="W19" s="12" t="s">
        <v>226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82</v>
      </c>
      <c r="AD19" t="s">
        <v>6</v>
      </c>
      <c r="AE19" t="s">
        <v>227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228</v>
      </c>
      <c r="B20" s="6" t="s">
        <v>229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230</v>
      </c>
      <c r="H20" s="7" t="s">
        <v>231</v>
      </c>
      <c r="I20" s="7" t="s">
        <v>77</v>
      </c>
      <c r="J20" s="7" t="s">
        <v>2</v>
      </c>
      <c r="K20" s="7" t="s">
        <v>232</v>
      </c>
      <c r="L20" s="7">
        <v>1</v>
      </c>
      <c r="M20" s="7">
        <v>2</v>
      </c>
      <c r="N20" s="7" t="s">
        <v>133</v>
      </c>
      <c r="O20" s="7" t="s">
        <v>177</v>
      </c>
      <c r="P20" s="7" t="s">
        <v>212</v>
      </c>
      <c r="Q20" s="7"/>
      <c r="R20" s="11" t="s">
        <v>233</v>
      </c>
      <c r="S20" s="12" t="s">
        <v>19</v>
      </c>
      <c r="T20" s="7"/>
      <c r="U20" s="11" t="s">
        <v>19</v>
      </c>
      <c r="V20" s="11" t="s">
        <v>233</v>
      </c>
      <c r="W20" s="12" t="s">
        <v>234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235</v>
      </c>
      <c r="AD20" t="s">
        <v>6</v>
      </c>
      <c r="AE20" t="s">
        <v>236</v>
      </c>
      <c r="AF20" t="s">
        <v>86</v>
      </c>
      <c r="AG20" t="s">
        <v>73</v>
      </c>
      <c r="AH20" t="s">
        <v>19</v>
      </c>
    </row>
    <row r="21" customHeight="1" spans="1:32">
      <c r="A21" s="10" t="s">
        <v>237</v>
      </c>
      <c r="B21" s="10"/>
      <c r="C21" s="10" t="s">
        <v>238</v>
      </c>
      <c r="D21" s="10"/>
      <c r="E21" s="10"/>
      <c r="F21" s="10"/>
      <c r="G21" s="10" t="s">
        <v>238</v>
      </c>
      <c r="H21" s="10" t="s">
        <v>238</v>
      </c>
      <c r="I21" s="10" t="s">
        <v>238</v>
      </c>
      <c r="J21" s="10" t="s">
        <v>238</v>
      </c>
      <c r="K21" s="10" t="s">
        <v>238</v>
      </c>
      <c r="L21" s="10" t="s">
        <v>238</v>
      </c>
      <c r="M21" s="10" t="s">
        <v>238</v>
      </c>
      <c r="N21" s="10" t="s">
        <v>238</v>
      </c>
      <c r="O21" s="10" t="s">
        <v>238</v>
      </c>
      <c r="P21" s="10" t="s">
        <v>238</v>
      </c>
      <c r="Q21" s="10"/>
      <c r="R21" s="13" t="s">
        <v>20</v>
      </c>
      <c r="S21" s="13" t="s">
        <v>21</v>
      </c>
      <c r="T21" s="10" t="s">
        <v>238</v>
      </c>
      <c r="U21" s="13"/>
      <c r="V21" s="13" t="s">
        <v>239</v>
      </c>
      <c r="W21" s="13" t="s">
        <v>22</v>
      </c>
      <c r="X21" s="13"/>
      <c r="Y21" s="13"/>
      <c r="Z21" s="13"/>
      <c r="AA21" s="10"/>
      <c r="AB21" s="13"/>
      <c r="AC21" s="10"/>
      <c r="AD21" s="10" t="s">
        <v>238</v>
      </c>
      <c r="AE21" s="10"/>
      <c r="AF2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240</v>
      </c>
      <c r="B1" s="4" t="s">
        <v>241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242</v>
      </c>
      <c r="H1" s="4" t="s">
        <v>243</v>
      </c>
      <c r="I1" s="4" t="s">
        <v>13</v>
      </c>
      <c r="J1" s="4" t="s">
        <v>17</v>
      </c>
      <c r="K1" s="4" t="s">
        <v>18</v>
      </c>
      <c r="L1" s="9" t="s">
        <v>244</v>
      </c>
      <c r="M1" s="4" t="s">
        <v>245</v>
      </c>
      <c r="N1" s="4" t="s">
        <v>246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A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248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354</v>
      </c>
      <c r="E2" t="str">
        <f>VLOOKUP(A2,HOP!A:L,12,0)</f>
        <v>354.00</v>
      </c>
      <c r="F2" t="str">
        <f>VLOOKUP(A2,HOP!A:C,3,0)</f>
        <v>2060225</v>
      </c>
      <c r="G2">
        <f>D2-E2</f>
        <v>0</v>
      </c>
      <c r="H2" t="str">
        <f>$H$1&amp;F2</f>
        <v>，2060225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94</v>
      </c>
      <c r="D3" s="3">
        <v>3648</v>
      </c>
      <c r="E3" t="str">
        <f>VLOOKUP(A3,HOP!A:L,12,0)</f>
        <v>3648.00</v>
      </c>
      <c r="F3" t="str">
        <f>VLOOKUP(A3,HOP!A:C,3,0)</f>
        <v>2051530</v>
      </c>
      <c r="G3">
        <f t="shared" ref="G3:G20" si="0">D3-E3</f>
        <v>0</v>
      </c>
      <c r="H3" t="str">
        <f t="shared" ref="H3:H20" si="1">$H$1&amp;F3</f>
        <v>，2051530</v>
      </c>
      <c r="I3" t="str">
        <f>VLOOKUP(A3,HOP!A:T,20,0)</f>
        <v>直连</v>
      </c>
    </row>
    <row r="4" ht="14.25" customHeight="1" spans="1:9">
      <c r="A4" s="6" t="s">
        <v>99</v>
      </c>
      <c r="B4" s="7" t="s">
        <v>94</v>
      </c>
      <c r="C4" s="7" t="s">
        <v>104</v>
      </c>
      <c r="D4" s="3">
        <v>161</v>
      </c>
      <c r="E4" t="str">
        <f>VLOOKUP(A4,HOP!A:L,12,0)</f>
        <v>161.00</v>
      </c>
      <c r="F4" t="str">
        <f>VLOOKUP(A4,HOP!A:C,3,0)</f>
        <v>2064228</v>
      </c>
      <c r="G4">
        <f t="shared" si="0"/>
        <v>0</v>
      </c>
      <c r="H4" t="str">
        <f t="shared" si="1"/>
        <v>，2064228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94</v>
      </c>
      <c r="C5" s="7" t="s">
        <v>104</v>
      </c>
      <c r="D5" s="3">
        <v>507</v>
      </c>
      <c r="E5" t="str">
        <f>VLOOKUP(A5,HOP!A:L,12,0)</f>
        <v>507.00</v>
      </c>
      <c r="F5" t="str">
        <f>VLOOKUP(A5,HOP!A:C,3,0)</f>
        <v>2065291</v>
      </c>
      <c r="G5">
        <f t="shared" si="0"/>
        <v>0</v>
      </c>
      <c r="H5" t="str">
        <f t="shared" si="1"/>
        <v>，2065291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94</v>
      </c>
      <c r="C6" s="7" t="s">
        <v>104</v>
      </c>
      <c r="D6" s="3">
        <v>119</v>
      </c>
      <c r="E6" t="str">
        <f>VLOOKUP(A6,HOP!A:L,12,0)</f>
        <v>119.00</v>
      </c>
      <c r="F6" t="str">
        <f>VLOOKUP(A6,HOP!A:C,3,0)</f>
        <v>2065666</v>
      </c>
      <c r="G6">
        <f t="shared" si="0"/>
        <v>0</v>
      </c>
      <c r="H6" t="str">
        <f t="shared" si="1"/>
        <v>，2065666</v>
      </c>
      <c r="I6" t="str">
        <f>VLOOKUP(A6,HOP!A:T,20,0)</f>
        <v>直连</v>
      </c>
    </row>
    <row r="7" ht="14.25" hidden="1" customHeight="1" spans="1:9">
      <c r="A7" s="6" t="s">
        <v>127</v>
      </c>
      <c r="B7" s="7" t="s">
        <v>104</v>
      </c>
      <c r="C7" s="7" t="s">
        <v>133</v>
      </c>
      <c r="D7" s="3">
        <v>503</v>
      </c>
      <c r="E7" t="str">
        <f>VLOOKUP(A7,HOP!A:L,12,0)</f>
        <v>503.00</v>
      </c>
      <c r="F7" t="str">
        <f>VLOOKUP(A7,HOP!A:C,3,0)</f>
        <v>2029557</v>
      </c>
      <c r="G7">
        <f t="shared" si="0"/>
        <v>0</v>
      </c>
      <c r="H7" t="str">
        <f t="shared" si="1"/>
        <v>，2029557</v>
      </c>
      <c r="I7" t="str">
        <f>VLOOKUP(A7,HOP!A:T,20,0)</f>
        <v>直采</v>
      </c>
    </row>
    <row r="8" ht="14.25" customHeight="1" spans="1:9">
      <c r="A8" s="6" t="s">
        <v>137</v>
      </c>
      <c r="B8" s="7" t="s">
        <v>104</v>
      </c>
      <c r="C8" s="7" t="s">
        <v>133</v>
      </c>
      <c r="D8" s="3">
        <v>204</v>
      </c>
      <c r="E8" t="str">
        <f>VLOOKUP(A8,HOP!A:L,12,0)</f>
        <v>204.00</v>
      </c>
      <c r="F8" t="str">
        <f>VLOOKUP(A8,HOP!A:C,3,0)</f>
        <v>2064306</v>
      </c>
      <c r="G8">
        <f t="shared" si="0"/>
        <v>0</v>
      </c>
      <c r="H8" t="str">
        <f t="shared" si="1"/>
        <v>，2064306</v>
      </c>
      <c r="I8" t="str">
        <f>VLOOKUP(A8,HOP!A:T,20,0)</f>
        <v>直连</v>
      </c>
    </row>
    <row r="9" ht="14.25" customHeight="1" spans="1:9">
      <c r="A9" s="6" t="s">
        <v>145</v>
      </c>
      <c r="B9" s="7" t="s">
        <v>104</v>
      </c>
      <c r="C9" s="7" t="s">
        <v>133</v>
      </c>
      <c r="D9" s="3">
        <v>964</v>
      </c>
      <c r="E9" t="str">
        <f>VLOOKUP(A9,HOP!A:L,12,0)</f>
        <v>964.00</v>
      </c>
      <c r="F9" t="str">
        <f>VLOOKUP(A9,HOP!A:C,3,0)</f>
        <v>2067106</v>
      </c>
      <c r="G9">
        <f t="shared" si="0"/>
        <v>0</v>
      </c>
      <c r="H9" t="str">
        <f t="shared" si="1"/>
        <v>，2067106</v>
      </c>
      <c r="I9" t="str">
        <f>VLOOKUP(A9,HOP!A:T,20,0)</f>
        <v>直连</v>
      </c>
    </row>
    <row r="10" ht="14.25" hidden="1" customHeight="1" spans="1:9">
      <c r="A10" s="42" t="s">
        <v>154</v>
      </c>
      <c r="B10" s="7" t="s">
        <v>159</v>
      </c>
      <c r="C10" s="7" t="s">
        <v>160</v>
      </c>
      <c r="D10" s="3">
        <v>0</v>
      </c>
      <c r="E10" t="e">
        <f>VLOOKUP(A10,HOP!A:L,12,0)</f>
        <v>#N/A</v>
      </c>
      <c r="F10">
        <v>2067601</v>
      </c>
      <c r="G10" t="e">
        <f t="shared" si="0"/>
        <v>#N/A</v>
      </c>
      <c r="H10" t="str">
        <f t="shared" si="1"/>
        <v>，2067601</v>
      </c>
      <c r="I10" t="e">
        <f>VLOOKUP(A10,HOP!A:T,20,0)</f>
        <v>#N/A</v>
      </c>
    </row>
    <row r="11" ht="14.25" hidden="1" customHeight="1" spans="1:9">
      <c r="A11" s="42" t="s">
        <v>163</v>
      </c>
      <c r="B11" s="7" t="s">
        <v>159</v>
      </c>
      <c r="C11" s="7" t="s">
        <v>160</v>
      </c>
      <c r="D11" s="3">
        <v>0</v>
      </c>
      <c r="E11" t="e">
        <f>VLOOKUP(A11,HOP!A:L,12,0)</f>
        <v>#N/A</v>
      </c>
      <c r="F11">
        <v>2067617</v>
      </c>
      <c r="G11" t="e">
        <f t="shared" si="0"/>
        <v>#N/A</v>
      </c>
      <c r="H11" t="str">
        <f t="shared" si="1"/>
        <v>，2067617</v>
      </c>
      <c r="I11" t="e">
        <f>VLOOKUP(A11,HOP!A:T,20,0)</f>
        <v>#N/A</v>
      </c>
    </row>
    <row r="12" ht="14.25" hidden="1" customHeight="1" spans="1:9">
      <c r="A12" s="42" t="s">
        <v>166</v>
      </c>
      <c r="B12" s="7" t="s">
        <v>159</v>
      </c>
      <c r="C12" s="7" t="s">
        <v>160</v>
      </c>
      <c r="D12" s="3">
        <v>0</v>
      </c>
      <c r="E12" t="e">
        <f>VLOOKUP(A12,HOP!A:L,12,0)</f>
        <v>#N/A</v>
      </c>
      <c r="F12">
        <v>2067596</v>
      </c>
      <c r="G12" t="e">
        <f t="shared" si="0"/>
        <v>#N/A</v>
      </c>
      <c r="H12" t="str">
        <f t="shared" si="1"/>
        <v>，2067596</v>
      </c>
      <c r="I12" t="e">
        <f>VLOOKUP(A12,HOP!A:T,20,0)</f>
        <v>#N/A</v>
      </c>
    </row>
    <row r="13" ht="14.25" customHeight="1" spans="1:9">
      <c r="A13" s="6" t="s">
        <v>170</v>
      </c>
      <c r="B13" s="7" t="s">
        <v>176</v>
      </c>
      <c r="C13" s="7" t="s">
        <v>177</v>
      </c>
      <c r="D13" s="3">
        <v>1239</v>
      </c>
      <c r="E13" t="str">
        <f>VLOOKUP(A13,HOP!A:L,12,0)</f>
        <v>1239.00</v>
      </c>
      <c r="F13" t="str">
        <f>VLOOKUP(A13,HOP!A:C,3,0)</f>
        <v>2051887</v>
      </c>
      <c r="G13">
        <f t="shared" si="0"/>
        <v>0</v>
      </c>
      <c r="H13" t="str">
        <f t="shared" si="1"/>
        <v>，2051887</v>
      </c>
      <c r="I13" t="str">
        <f>VLOOKUP(A13,HOP!A:T,20,0)</f>
        <v>直连</v>
      </c>
    </row>
    <row r="14" ht="14.25" customHeight="1" spans="1:9">
      <c r="A14" s="6" t="s">
        <v>182</v>
      </c>
      <c r="B14" s="7" t="s">
        <v>133</v>
      </c>
      <c r="C14" s="7" t="s">
        <v>177</v>
      </c>
      <c r="D14" s="3">
        <v>306</v>
      </c>
      <c r="E14" t="str">
        <f>VLOOKUP(A14,HOP!A:L,12,0)</f>
        <v>306.00</v>
      </c>
      <c r="F14" t="str">
        <f>VLOOKUP(A14,HOP!A:C,3,0)</f>
        <v>2068251</v>
      </c>
      <c r="G14">
        <f t="shared" si="0"/>
        <v>0</v>
      </c>
      <c r="H14" t="str">
        <f t="shared" si="1"/>
        <v>，2068251</v>
      </c>
      <c r="I14" t="str">
        <f>VLOOKUP(A14,HOP!A:T,20,0)</f>
        <v>直连</v>
      </c>
    </row>
    <row r="15" ht="14.25" customHeight="1" spans="1:9">
      <c r="A15" s="6" t="s">
        <v>191</v>
      </c>
      <c r="B15" s="7" t="s">
        <v>133</v>
      </c>
      <c r="C15" s="7" t="s">
        <v>177</v>
      </c>
      <c r="D15" s="3">
        <v>232</v>
      </c>
      <c r="E15" t="str">
        <f>VLOOKUP(A15,HOP!A:L,12,0)</f>
        <v>232.00</v>
      </c>
      <c r="F15" t="str">
        <f>VLOOKUP(A15,HOP!A:C,3,0)</f>
        <v>2068042</v>
      </c>
      <c r="G15">
        <f t="shared" si="0"/>
        <v>0</v>
      </c>
      <c r="H15" t="str">
        <f t="shared" si="1"/>
        <v>，2068042</v>
      </c>
      <c r="I15" t="str">
        <f>VLOOKUP(A15,HOP!A:T,20,0)</f>
        <v>直连</v>
      </c>
    </row>
    <row r="16" ht="14.25" customHeight="1" spans="1:9">
      <c r="A16" s="6" t="s">
        <v>200</v>
      </c>
      <c r="B16" s="7" t="s">
        <v>177</v>
      </c>
      <c r="C16" s="7" t="s">
        <v>203</v>
      </c>
      <c r="D16" s="3">
        <v>345</v>
      </c>
      <c r="E16" t="str">
        <f>VLOOKUP(A16,HOP!A:L,12,0)</f>
        <v>345.00</v>
      </c>
      <c r="F16" t="str">
        <f>VLOOKUP(A16,HOP!A:C,3,0)</f>
        <v>2070006</v>
      </c>
      <c r="G16">
        <f t="shared" si="0"/>
        <v>0</v>
      </c>
      <c r="H16" t="str">
        <f t="shared" si="1"/>
        <v>，2070006</v>
      </c>
      <c r="I16" t="str">
        <f>VLOOKUP(A16,HOP!A:T,20,0)</f>
        <v>直连</v>
      </c>
    </row>
    <row r="17" ht="14.25" customHeight="1" spans="1:9">
      <c r="A17" s="6" t="s">
        <v>207</v>
      </c>
      <c r="B17" s="7" t="s">
        <v>80</v>
      </c>
      <c r="C17" s="7" t="s">
        <v>212</v>
      </c>
      <c r="D17" s="3">
        <v>1631</v>
      </c>
      <c r="E17" t="str">
        <f>VLOOKUP(A17,HOP!A:L,12,0)</f>
        <v>1631.00</v>
      </c>
      <c r="F17" t="str">
        <f>VLOOKUP(A17,HOP!A:C,3,0)</f>
        <v>2060465</v>
      </c>
      <c r="G17">
        <f t="shared" si="0"/>
        <v>0</v>
      </c>
      <c r="H17" t="str">
        <f t="shared" si="1"/>
        <v>，2060465</v>
      </c>
      <c r="I17" t="str">
        <f>VLOOKUP(A17,HOP!A:T,20,0)</f>
        <v>直连</v>
      </c>
    </row>
    <row r="18" ht="14.25" customHeight="1" spans="1:9">
      <c r="A18" s="6" t="s">
        <v>217</v>
      </c>
      <c r="B18" s="7" t="s">
        <v>177</v>
      </c>
      <c r="C18" s="7" t="s">
        <v>212</v>
      </c>
      <c r="D18" s="3">
        <v>428</v>
      </c>
      <c r="E18" t="str">
        <f>VLOOKUP(A18,HOP!A:L,12,0)</f>
        <v>428.00</v>
      </c>
      <c r="F18" t="str">
        <f>VLOOKUP(A18,HOP!A:C,3,0)</f>
        <v>2067773</v>
      </c>
      <c r="G18">
        <f t="shared" si="0"/>
        <v>0</v>
      </c>
      <c r="H18" t="str">
        <f t="shared" si="1"/>
        <v>，2067773</v>
      </c>
      <c r="I18" t="str">
        <f>VLOOKUP(A18,HOP!A:T,20,0)</f>
        <v>直连</v>
      </c>
    </row>
    <row r="19" ht="14.25" customHeight="1" spans="1:9">
      <c r="A19" s="6" t="s">
        <v>222</v>
      </c>
      <c r="B19" s="7" t="s">
        <v>203</v>
      </c>
      <c r="C19" s="7" t="s">
        <v>212</v>
      </c>
      <c r="D19" s="3">
        <v>397</v>
      </c>
      <c r="E19" t="str">
        <f>VLOOKUP(A19,HOP!A:L,12,0)</f>
        <v>397.00</v>
      </c>
      <c r="F19" t="str">
        <f>VLOOKUP(A19,HOP!A:C,3,0)</f>
        <v>2068572</v>
      </c>
      <c r="G19">
        <f t="shared" si="0"/>
        <v>0</v>
      </c>
      <c r="H19" t="str">
        <f t="shared" si="1"/>
        <v>，2068572</v>
      </c>
      <c r="I19" t="str">
        <f>VLOOKUP(A19,HOP!A:T,20,0)</f>
        <v>直连</v>
      </c>
    </row>
    <row r="20" ht="14.25" customHeight="1" spans="1:9">
      <c r="A20" s="6" t="s">
        <v>228</v>
      </c>
      <c r="B20" s="7" t="s">
        <v>177</v>
      </c>
      <c r="C20" s="7" t="s">
        <v>212</v>
      </c>
      <c r="D20" s="3">
        <v>2234</v>
      </c>
      <c r="E20" t="str">
        <f>VLOOKUP(A20,HOP!A:L,12,0)</f>
        <v>2234.00</v>
      </c>
      <c r="F20" t="str">
        <f>VLOOKUP(A20,HOP!A:C,3,0)</f>
        <v>2067611</v>
      </c>
      <c r="G20">
        <f t="shared" si="0"/>
        <v>0</v>
      </c>
      <c r="H20" t="str">
        <f t="shared" si="1"/>
        <v>，2067611</v>
      </c>
      <c r="I20" t="str">
        <f>VLOOKUP(A20,HOP!A:T,20,0)</f>
        <v>直连</v>
      </c>
    </row>
    <row r="22" spans="4:4">
      <c r="D22" s="3">
        <f>SUM(D2:D21)</f>
        <v>13272</v>
      </c>
    </row>
    <row r="24" ht="14.25" spans="4:4">
      <c r="D24" s="8"/>
    </row>
    <row r="25" spans="1:1">
      <c r="A25" t="s">
        <v>249</v>
      </c>
    </row>
    <row r="26" spans="1:1">
      <c r="A26" t="s">
        <v>250</v>
      </c>
    </row>
    <row r="27" spans="1:1">
      <c r="A27" s="5" t="s">
        <v>251</v>
      </c>
    </row>
  </sheetData>
  <autoFilter ref="A1:I20">
    <filterColumn colId="3">
      <filters>
        <filter val="119.00"/>
        <filter val="161.00"/>
        <filter val="204.00"/>
        <filter val="232.00"/>
        <filter val="306.00"/>
        <filter val="345.00"/>
        <filter val="354.00"/>
        <filter val="397.00"/>
        <filter val="428.00"/>
        <filter val="503.00"/>
        <filter val="507.00"/>
        <filter val="964.00"/>
        <filter val="2,234.00"/>
        <filter val="1,239.00"/>
        <filter val="1,631.00"/>
        <filter val="3,648.00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F28" sqref="F28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252</v>
      </c>
      <c r="B1" s="2" t="s">
        <v>253</v>
      </c>
      <c r="C1" s="2" t="s">
        <v>254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255</v>
      </c>
      <c r="I1" s="2" t="s">
        <v>256</v>
      </c>
      <c r="J1" s="2" t="s">
        <v>257</v>
      </c>
      <c r="K1" s="2" t="s">
        <v>258</v>
      </c>
      <c r="L1" s="2" t="s">
        <v>259</v>
      </c>
      <c r="M1" s="2" t="s">
        <v>260</v>
      </c>
      <c r="N1" s="2" t="s">
        <v>261</v>
      </c>
      <c r="O1" s="2" t="s">
        <v>262</v>
      </c>
      <c r="P1" s="2" t="s">
        <v>263</v>
      </c>
      <c r="Q1" s="2" t="s">
        <v>264</v>
      </c>
      <c r="R1" s="2" t="s">
        <v>265</v>
      </c>
      <c r="S1" s="2" t="s">
        <v>266</v>
      </c>
      <c r="T1" s="2" t="s">
        <v>267</v>
      </c>
    </row>
    <row r="2" s="1" customFormat="1" spans="1:20">
      <c r="A2" s="1" t="s">
        <v>200</v>
      </c>
      <c r="B2" s="1" t="s">
        <v>177</v>
      </c>
      <c r="C2" s="1" t="s">
        <v>201</v>
      </c>
      <c r="D2" s="1" t="s">
        <v>185</v>
      </c>
      <c r="E2" s="1" t="s">
        <v>268</v>
      </c>
      <c r="F2" s="1" t="s">
        <v>177</v>
      </c>
      <c r="G2" s="1" t="s">
        <v>203</v>
      </c>
      <c r="H2" s="1" t="s">
        <v>269</v>
      </c>
      <c r="I2" s="1" t="s">
        <v>270</v>
      </c>
      <c r="J2" s="1" t="s">
        <v>271</v>
      </c>
      <c r="K2" s="1" t="s">
        <v>270</v>
      </c>
      <c r="L2" s="1" t="s">
        <v>270</v>
      </c>
      <c r="M2" s="1" t="s">
        <v>272</v>
      </c>
      <c r="N2" s="1" t="s">
        <v>272</v>
      </c>
      <c r="O2" s="1" t="s">
        <v>273</v>
      </c>
      <c r="P2" s="1" t="s">
        <v>274</v>
      </c>
      <c r="Q2" s="1" t="s">
        <v>275</v>
      </c>
      <c r="R2" s="1" t="s">
        <v>73</v>
      </c>
      <c r="S2" s="1" t="s">
        <v>276</v>
      </c>
      <c r="T2" s="1" t="s">
        <v>277</v>
      </c>
    </row>
    <row r="3" s="1" customFormat="1" spans="1:20">
      <c r="A3" s="1" t="s">
        <v>222</v>
      </c>
      <c r="B3" s="1" t="s">
        <v>133</v>
      </c>
      <c r="C3" s="1" t="s">
        <v>223</v>
      </c>
      <c r="D3" s="1" t="s">
        <v>278</v>
      </c>
      <c r="E3" s="1" t="s">
        <v>279</v>
      </c>
      <c r="F3" s="1" t="s">
        <v>203</v>
      </c>
      <c r="G3" s="1" t="s">
        <v>212</v>
      </c>
      <c r="H3" s="1" t="s">
        <v>269</v>
      </c>
      <c r="I3" s="1" t="s">
        <v>280</v>
      </c>
      <c r="J3" s="1" t="s">
        <v>271</v>
      </c>
      <c r="K3" s="1" t="s">
        <v>280</v>
      </c>
      <c r="L3" s="1" t="s">
        <v>280</v>
      </c>
      <c r="M3" s="1" t="s">
        <v>272</v>
      </c>
      <c r="N3" s="1" t="s">
        <v>272</v>
      </c>
      <c r="O3" s="1" t="s">
        <v>273</v>
      </c>
      <c r="P3" s="1" t="s">
        <v>274</v>
      </c>
      <c r="Q3" s="1" t="s">
        <v>281</v>
      </c>
      <c r="R3" s="1" t="s">
        <v>73</v>
      </c>
      <c r="S3" s="1" t="s">
        <v>276</v>
      </c>
      <c r="T3" s="1" t="s">
        <v>277</v>
      </c>
    </row>
    <row r="4" s="1" customFormat="1" spans="1:20">
      <c r="A4" s="1" t="s">
        <v>182</v>
      </c>
      <c r="B4" s="1" t="s">
        <v>133</v>
      </c>
      <c r="C4" s="1" t="s">
        <v>183</v>
      </c>
      <c r="D4" s="1" t="s">
        <v>185</v>
      </c>
      <c r="E4" s="1" t="s">
        <v>282</v>
      </c>
      <c r="F4" s="1" t="s">
        <v>133</v>
      </c>
      <c r="G4" s="1" t="s">
        <v>177</v>
      </c>
      <c r="H4" s="1" t="s">
        <v>269</v>
      </c>
      <c r="I4" s="1" t="s">
        <v>283</v>
      </c>
      <c r="J4" s="1" t="s">
        <v>271</v>
      </c>
      <c r="K4" s="1" t="s">
        <v>283</v>
      </c>
      <c r="L4" s="1" t="s">
        <v>283</v>
      </c>
      <c r="M4" s="1" t="s">
        <v>272</v>
      </c>
      <c r="N4" s="1" t="s">
        <v>272</v>
      </c>
      <c r="O4" s="1" t="s">
        <v>273</v>
      </c>
      <c r="P4" s="1" t="s">
        <v>274</v>
      </c>
      <c r="Q4" s="1" t="s">
        <v>284</v>
      </c>
      <c r="R4" s="1" t="s">
        <v>73</v>
      </c>
      <c r="S4" s="1" t="s">
        <v>276</v>
      </c>
      <c r="T4" s="1" t="s">
        <v>277</v>
      </c>
    </row>
    <row r="5" s="1" customFormat="1" spans="1:20">
      <c r="A5" s="1" t="s">
        <v>191</v>
      </c>
      <c r="B5" s="1" t="s">
        <v>133</v>
      </c>
      <c r="C5" s="1" t="s">
        <v>192</v>
      </c>
      <c r="D5" s="1" t="s">
        <v>194</v>
      </c>
      <c r="E5" s="1" t="s">
        <v>285</v>
      </c>
      <c r="F5" s="1" t="s">
        <v>133</v>
      </c>
      <c r="G5" s="1" t="s">
        <v>177</v>
      </c>
      <c r="H5" s="1" t="s">
        <v>269</v>
      </c>
      <c r="I5" s="1" t="s">
        <v>286</v>
      </c>
      <c r="J5" s="1" t="s">
        <v>271</v>
      </c>
      <c r="K5" s="1" t="s">
        <v>286</v>
      </c>
      <c r="L5" s="1" t="s">
        <v>286</v>
      </c>
      <c r="M5" s="1" t="s">
        <v>272</v>
      </c>
      <c r="N5" s="1" t="s">
        <v>272</v>
      </c>
      <c r="O5" s="1" t="s">
        <v>273</v>
      </c>
      <c r="P5" s="1" t="s">
        <v>274</v>
      </c>
      <c r="Q5" s="1" t="s">
        <v>287</v>
      </c>
      <c r="R5" s="1" t="s">
        <v>73</v>
      </c>
      <c r="S5" s="1" t="s">
        <v>276</v>
      </c>
      <c r="T5" s="1" t="s">
        <v>277</v>
      </c>
    </row>
    <row r="6" s="1" customFormat="1" spans="1:20">
      <c r="A6" s="1" t="s">
        <v>217</v>
      </c>
      <c r="B6" s="1" t="s">
        <v>133</v>
      </c>
      <c r="C6" s="1" t="s">
        <v>218</v>
      </c>
      <c r="D6" s="1" t="s">
        <v>173</v>
      </c>
      <c r="E6" s="1" t="s">
        <v>288</v>
      </c>
      <c r="F6" s="1" t="s">
        <v>177</v>
      </c>
      <c r="G6" s="1" t="s">
        <v>212</v>
      </c>
      <c r="H6" s="1" t="s">
        <v>269</v>
      </c>
      <c r="I6" s="1" t="s">
        <v>289</v>
      </c>
      <c r="J6" s="1" t="s">
        <v>271</v>
      </c>
      <c r="K6" s="1" t="s">
        <v>289</v>
      </c>
      <c r="L6" s="1" t="s">
        <v>289</v>
      </c>
      <c r="M6" s="1" t="s">
        <v>272</v>
      </c>
      <c r="N6" s="1" t="s">
        <v>272</v>
      </c>
      <c r="O6" s="1" t="s">
        <v>273</v>
      </c>
      <c r="P6" s="1" t="s">
        <v>274</v>
      </c>
      <c r="Q6" s="1" t="s">
        <v>290</v>
      </c>
      <c r="R6" s="1" t="s">
        <v>73</v>
      </c>
      <c r="S6" s="1" t="s">
        <v>276</v>
      </c>
      <c r="T6" s="1" t="s">
        <v>277</v>
      </c>
    </row>
    <row r="7" s="1" customFormat="1" spans="1:20">
      <c r="A7" s="1" t="s">
        <v>228</v>
      </c>
      <c r="B7" s="1" t="s">
        <v>133</v>
      </c>
      <c r="C7" s="1" t="s">
        <v>229</v>
      </c>
      <c r="D7" s="1" t="s">
        <v>231</v>
      </c>
      <c r="E7" s="1" t="s">
        <v>291</v>
      </c>
      <c r="F7" s="1" t="s">
        <v>177</v>
      </c>
      <c r="G7" s="1" t="s">
        <v>212</v>
      </c>
      <c r="H7" s="1" t="s">
        <v>269</v>
      </c>
      <c r="I7" s="1" t="s">
        <v>292</v>
      </c>
      <c r="J7" s="1" t="s">
        <v>271</v>
      </c>
      <c r="K7" s="1" t="s">
        <v>292</v>
      </c>
      <c r="L7" s="1" t="s">
        <v>292</v>
      </c>
      <c r="M7" s="1" t="s">
        <v>272</v>
      </c>
      <c r="N7" s="1" t="s">
        <v>272</v>
      </c>
      <c r="O7" s="1" t="s">
        <v>273</v>
      </c>
      <c r="P7" s="1" t="s">
        <v>274</v>
      </c>
      <c r="Q7" s="1" t="s">
        <v>293</v>
      </c>
      <c r="R7" s="1" t="s">
        <v>73</v>
      </c>
      <c r="S7" s="1" t="s">
        <v>276</v>
      </c>
      <c r="T7" s="1" t="s">
        <v>277</v>
      </c>
    </row>
    <row r="8" s="1" customFormat="1" spans="1:20">
      <c r="A8" s="1" t="s">
        <v>145</v>
      </c>
      <c r="B8" s="1" t="s">
        <v>104</v>
      </c>
      <c r="C8" s="1" t="s">
        <v>146</v>
      </c>
      <c r="D8" s="1" t="s">
        <v>148</v>
      </c>
      <c r="E8" s="1" t="s">
        <v>294</v>
      </c>
      <c r="F8" s="1" t="s">
        <v>104</v>
      </c>
      <c r="G8" s="1" t="s">
        <v>133</v>
      </c>
      <c r="H8" s="1" t="s">
        <v>269</v>
      </c>
      <c r="I8" s="1" t="s">
        <v>295</v>
      </c>
      <c r="J8" s="1" t="s">
        <v>271</v>
      </c>
      <c r="K8" s="1" t="s">
        <v>295</v>
      </c>
      <c r="L8" s="1" t="s">
        <v>295</v>
      </c>
      <c r="M8" s="1" t="s">
        <v>272</v>
      </c>
      <c r="N8" s="1" t="s">
        <v>272</v>
      </c>
      <c r="O8" s="1" t="s">
        <v>273</v>
      </c>
      <c r="P8" s="1" t="s">
        <v>274</v>
      </c>
      <c r="Q8" s="1" t="s">
        <v>296</v>
      </c>
      <c r="R8" s="1" t="s">
        <v>73</v>
      </c>
      <c r="S8" s="1" t="s">
        <v>276</v>
      </c>
      <c r="T8" s="1" t="s">
        <v>277</v>
      </c>
    </row>
    <row r="9" s="1" customFormat="1" spans="1:20">
      <c r="A9" s="1" t="s">
        <v>118</v>
      </c>
      <c r="B9" s="1" t="s">
        <v>94</v>
      </c>
      <c r="C9" s="1" t="s">
        <v>119</v>
      </c>
      <c r="D9" s="1" t="s">
        <v>297</v>
      </c>
      <c r="E9" s="1" t="s">
        <v>298</v>
      </c>
      <c r="F9" s="1" t="s">
        <v>94</v>
      </c>
      <c r="G9" s="1" t="s">
        <v>104</v>
      </c>
      <c r="H9" s="1" t="s">
        <v>269</v>
      </c>
      <c r="I9" s="1" t="s">
        <v>299</v>
      </c>
      <c r="J9" s="1" t="s">
        <v>271</v>
      </c>
      <c r="K9" s="1" t="s">
        <v>299</v>
      </c>
      <c r="L9" s="1" t="s">
        <v>299</v>
      </c>
      <c r="M9" s="1" t="s">
        <v>272</v>
      </c>
      <c r="N9" s="1" t="s">
        <v>272</v>
      </c>
      <c r="O9" s="1" t="s">
        <v>273</v>
      </c>
      <c r="P9" s="1" t="s">
        <v>274</v>
      </c>
      <c r="Q9" s="1" t="s">
        <v>300</v>
      </c>
      <c r="R9" s="1" t="s">
        <v>73</v>
      </c>
      <c r="S9" s="1" t="s">
        <v>276</v>
      </c>
      <c r="T9" s="1" t="s">
        <v>277</v>
      </c>
    </row>
    <row r="10" s="1" customFormat="1" spans="1:20">
      <c r="A10" s="1" t="s">
        <v>109</v>
      </c>
      <c r="B10" s="1" t="s">
        <v>94</v>
      </c>
      <c r="C10" s="1" t="s">
        <v>110</v>
      </c>
      <c r="D10" s="1" t="s">
        <v>278</v>
      </c>
      <c r="E10" s="1" t="s">
        <v>301</v>
      </c>
      <c r="F10" s="1" t="s">
        <v>94</v>
      </c>
      <c r="G10" s="1" t="s">
        <v>104</v>
      </c>
      <c r="H10" s="1" t="s">
        <v>269</v>
      </c>
      <c r="I10" s="1" t="s">
        <v>302</v>
      </c>
      <c r="J10" s="1" t="s">
        <v>271</v>
      </c>
      <c r="K10" s="1" t="s">
        <v>302</v>
      </c>
      <c r="L10" s="1" t="s">
        <v>302</v>
      </c>
      <c r="M10" s="1" t="s">
        <v>272</v>
      </c>
      <c r="N10" s="1" t="s">
        <v>272</v>
      </c>
      <c r="O10" s="1" t="s">
        <v>273</v>
      </c>
      <c r="P10" s="1" t="s">
        <v>274</v>
      </c>
      <c r="Q10" s="1" t="s">
        <v>303</v>
      </c>
      <c r="R10" s="1" t="s">
        <v>73</v>
      </c>
      <c r="S10" s="1" t="s">
        <v>276</v>
      </c>
      <c r="T10" s="1" t="s">
        <v>277</v>
      </c>
    </row>
    <row r="11" s="1" customFormat="1" spans="1:20">
      <c r="A11" s="1" t="s">
        <v>137</v>
      </c>
      <c r="B11" s="1" t="s">
        <v>94</v>
      </c>
      <c r="C11" s="1" t="s">
        <v>138</v>
      </c>
      <c r="D11" s="1" t="s">
        <v>140</v>
      </c>
      <c r="E11" s="1" t="s">
        <v>304</v>
      </c>
      <c r="F11" s="1" t="s">
        <v>104</v>
      </c>
      <c r="G11" s="1" t="s">
        <v>133</v>
      </c>
      <c r="H11" s="1" t="s">
        <v>269</v>
      </c>
      <c r="I11" s="1" t="s">
        <v>305</v>
      </c>
      <c r="J11" s="1" t="s">
        <v>271</v>
      </c>
      <c r="K11" s="1" t="s">
        <v>305</v>
      </c>
      <c r="L11" s="1" t="s">
        <v>305</v>
      </c>
      <c r="M11" s="1" t="s">
        <v>272</v>
      </c>
      <c r="N11" s="1" t="s">
        <v>272</v>
      </c>
      <c r="O11" s="1" t="s">
        <v>273</v>
      </c>
      <c r="P11" s="1" t="s">
        <v>274</v>
      </c>
      <c r="Q11" s="1" t="s">
        <v>306</v>
      </c>
      <c r="R11" s="1" t="s">
        <v>73</v>
      </c>
      <c r="S11" s="1" t="s">
        <v>276</v>
      </c>
      <c r="T11" s="1" t="s">
        <v>277</v>
      </c>
    </row>
    <row r="12" s="1" customFormat="1" spans="1:20">
      <c r="A12" s="1" t="s">
        <v>99</v>
      </c>
      <c r="B12" s="1" t="s">
        <v>81</v>
      </c>
      <c r="C12" s="1" t="s">
        <v>100</v>
      </c>
      <c r="D12" s="1" t="s">
        <v>102</v>
      </c>
      <c r="E12" s="1" t="s">
        <v>307</v>
      </c>
      <c r="F12" s="1" t="s">
        <v>94</v>
      </c>
      <c r="G12" s="1" t="s">
        <v>104</v>
      </c>
      <c r="H12" s="1" t="s">
        <v>269</v>
      </c>
      <c r="I12" s="1" t="s">
        <v>308</v>
      </c>
      <c r="J12" s="1" t="s">
        <v>271</v>
      </c>
      <c r="K12" s="1" t="s">
        <v>308</v>
      </c>
      <c r="L12" s="1" t="s">
        <v>308</v>
      </c>
      <c r="M12" s="1" t="s">
        <v>272</v>
      </c>
      <c r="N12" s="1" t="s">
        <v>272</v>
      </c>
      <c r="O12" s="1" t="s">
        <v>273</v>
      </c>
      <c r="P12" s="1" t="s">
        <v>274</v>
      </c>
      <c r="Q12" s="1" t="s">
        <v>309</v>
      </c>
      <c r="R12" s="1" t="s">
        <v>73</v>
      </c>
      <c r="S12" s="1" t="s">
        <v>276</v>
      </c>
      <c r="T12" s="1" t="s">
        <v>277</v>
      </c>
    </row>
    <row r="13" s="1" customFormat="1" spans="1:20">
      <c r="A13" s="1" t="s">
        <v>207</v>
      </c>
      <c r="B13" s="1" t="s">
        <v>79</v>
      </c>
      <c r="C13" s="1" t="s">
        <v>208</v>
      </c>
      <c r="D13" s="1" t="s">
        <v>210</v>
      </c>
      <c r="E13" s="1" t="s">
        <v>310</v>
      </c>
      <c r="F13" s="1" t="s">
        <v>80</v>
      </c>
      <c r="G13" s="1" t="s">
        <v>212</v>
      </c>
      <c r="H13" s="1" t="s">
        <v>269</v>
      </c>
      <c r="I13" s="1" t="s">
        <v>311</v>
      </c>
      <c r="J13" s="1" t="s">
        <v>271</v>
      </c>
      <c r="K13" s="1" t="s">
        <v>311</v>
      </c>
      <c r="L13" s="1" t="s">
        <v>311</v>
      </c>
      <c r="M13" s="1" t="s">
        <v>272</v>
      </c>
      <c r="N13" s="1" t="s">
        <v>272</v>
      </c>
      <c r="O13" s="1" t="s">
        <v>273</v>
      </c>
      <c r="P13" s="1" t="s">
        <v>274</v>
      </c>
      <c r="Q13" s="1" t="s">
        <v>312</v>
      </c>
      <c r="R13" s="1" t="s">
        <v>73</v>
      </c>
      <c r="S13" s="1" t="s">
        <v>276</v>
      </c>
      <c r="T13" s="1" t="s">
        <v>277</v>
      </c>
    </row>
    <row r="14" s="1" customFormat="1" spans="1:20">
      <c r="A14" s="1" t="s">
        <v>70</v>
      </c>
      <c r="B14" s="1" t="s">
        <v>79</v>
      </c>
      <c r="C14" s="1" t="s">
        <v>71</v>
      </c>
      <c r="D14" s="1" t="s">
        <v>313</v>
      </c>
      <c r="E14" s="1" t="s">
        <v>314</v>
      </c>
      <c r="F14" s="1" t="s">
        <v>80</v>
      </c>
      <c r="G14" s="1" t="s">
        <v>81</v>
      </c>
      <c r="H14" s="1" t="s">
        <v>269</v>
      </c>
      <c r="I14" s="1" t="s">
        <v>315</v>
      </c>
      <c r="J14" s="1" t="s">
        <v>271</v>
      </c>
      <c r="K14" s="1" t="s">
        <v>315</v>
      </c>
      <c r="L14" s="1" t="s">
        <v>315</v>
      </c>
      <c r="M14" s="1" t="s">
        <v>272</v>
      </c>
      <c r="N14" s="1" t="s">
        <v>272</v>
      </c>
      <c r="O14" s="1" t="s">
        <v>273</v>
      </c>
      <c r="P14" s="1" t="s">
        <v>274</v>
      </c>
      <c r="Q14" s="1" t="s">
        <v>316</v>
      </c>
      <c r="R14" s="1" t="s">
        <v>73</v>
      </c>
      <c r="S14" s="1" t="s">
        <v>276</v>
      </c>
      <c r="T14" s="1" t="s">
        <v>277</v>
      </c>
    </row>
    <row r="15" s="1" customFormat="1" spans="1:20">
      <c r="A15" s="1" t="s">
        <v>170</v>
      </c>
      <c r="B15" s="1" t="s">
        <v>175</v>
      </c>
      <c r="C15" s="1" t="s">
        <v>171</v>
      </c>
      <c r="D15" s="1" t="s">
        <v>173</v>
      </c>
      <c r="E15" s="1" t="s">
        <v>288</v>
      </c>
      <c r="F15" s="1" t="s">
        <v>176</v>
      </c>
      <c r="G15" s="1" t="s">
        <v>177</v>
      </c>
      <c r="H15" s="1" t="s">
        <v>269</v>
      </c>
      <c r="I15" s="1" t="s">
        <v>317</v>
      </c>
      <c r="J15" s="1" t="s">
        <v>271</v>
      </c>
      <c r="K15" s="1" t="s">
        <v>317</v>
      </c>
      <c r="L15" s="1" t="s">
        <v>317</v>
      </c>
      <c r="M15" s="1" t="s">
        <v>272</v>
      </c>
      <c r="N15" s="1" t="s">
        <v>272</v>
      </c>
      <c r="O15" s="1" t="s">
        <v>273</v>
      </c>
      <c r="P15" s="1" t="s">
        <v>274</v>
      </c>
      <c r="Q15" s="1" t="s">
        <v>318</v>
      </c>
      <c r="R15" s="1" t="s">
        <v>73</v>
      </c>
      <c r="S15" s="1" t="s">
        <v>276</v>
      </c>
      <c r="T15" s="1" t="s">
        <v>277</v>
      </c>
    </row>
    <row r="16" s="1" customFormat="1" spans="1:20">
      <c r="A16" s="1" t="s">
        <v>87</v>
      </c>
      <c r="B16" s="1" t="s">
        <v>92</v>
      </c>
      <c r="C16" s="1" t="s">
        <v>88</v>
      </c>
      <c r="D16" s="1" t="s">
        <v>319</v>
      </c>
      <c r="E16" s="1" t="s">
        <v>320</v>
      </c>
      <c r="F16" s="1" t="s">
        <v>93</v>
      </c>
      <c r="G16" s="1" t="s">
        <v>94</v>
      </c>
      <c r="H16" s="1" t="s">
        <v>269</v>
      </c>
      <c r="I16" s="1" t="s">
        <v>321</v>
      </c>
      <c r="J16" s="1" t="s">
        <v>271</v>
      </c>
      <c r="K16" s="1" t="s">
        <v>321</v>
      </c>
      <c r="L16" s="1" t="s">
        <v>321</v>
      </c>
      <c r="M16" s="1" t="s">
        <v>272</v>
      </c>
      <c r="N16" s="1" t="s">
        <v>272</v>
      </c>
      <c r="O16" s="1" t="s">
        <v>273</v>
      </c>
      <c r="P16" s="1" t="s">
        <v>274</v>
      </c>
      <c r="Q16" s="1" t="s">
        <v>322</v>
      </c>
      <c r="R16" s="1" t="s">
        <v>73</v>
      </c>
      <c r="S16" s="1" t="s">
        <v>276</v>
      </c>
      <c r="T16" s="1" t="s">
        <v>277</v>
      </c>
    </row>
    <row r="17" s="1" customFormat="1" spans="1:20">
      <c r="A17" s="1" t="s">
        <v>127</v>
      </c>
      <c r="B17" s="1" t="s">
        <v>132</v>
      </c>
      <c r="C17" s="1" t="s">
        <v>128</v>
      </c>
      <c r="D17" s="1" t="s">
        <v>323</v>
      </c>
      <c r="E17" s="1" t="s">
        <v>324</v>
      </c>
      <c r="F17" s="1" t="s">
        <v>104</v>
      </c>
      <c r="G17" s="1" t="s">
        <v>133</v>
      </c>
      <c r="H17" s="1" t="s">
        <v>269</v>
      </c>
      <c r="I17" s="1" t="s">
        <v>325</v>
      </c>
      <c r="J17" s="1" t="s">
        <v>271</v>
      </c>
      <c r="K17" s="1" t="s">
        <v>325</v>
      </c>
      <c r="L17" s="1" t="s">
        <v>325</v>
      </c>
      <c r="M17" s="1" t="s">
        <v>272</v>
      </c>
      <c r="N17" s="1" t="s">
        <v>272</v>
      </c>
      <c r="O17" s="1" t="s">
        <v>273</v>
      </c>
      <c r="P17" s="1" t="s">
        <v>274</v>
      </c>
      <c r="Q17" s="1" t="s">
        <v>326</v>
      </c>
      <c r="R17" s="1" t="s">
        <v>73</v>
      </c>
      <c r="S17" s="1" t="s">
        <v>276</v>
      </c>
      <c r="T17" s="1" t="s">
        <v>327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2021-04-20T07:30:39Z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74B6FFA7C40648D1AB5C9ACCA3AC5785</vt:lpwstr>
  </property>
</Properties>
</file>