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Sheet3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<sst xmlns="http://schemas.openxmlformats.org/spreadsheetml/2006/main" count="370" uniqueCount="132">
  <si>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</si>
  <si>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</si>
  <si>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</si>
  <si>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</si>
  <si>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</si>
  <si>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</si>
  <si>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</si>
  <si>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</si>
  <si>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</si>
  <si>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</si>
  <si>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</si>
  <si>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</si>
  <si>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</si>
  <si>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</si>
  <si>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</si>
  <si>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</si>
  <si>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</si>
  <si>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</si>
  <si>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</si>
  <si>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</si>
  <si>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</si>
  <si>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</si>
  <si>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</si>
  <si>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</si>
  <si>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</si>
  <si>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</si>
  <si>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[双江]双江华耀大酒店(70912992)</t>
  </si>
  <si>
    <t>商务标准间&lt;双人入住&gt;&lt;今日特价 &gt;&lt;双早&gt;</t>
  </si>
  <si>
    <t>CNY</t>
  </si>
  <si>
    <t>李碧辉,林建伟</t>
  </si>
  <si>
    <t>CA13744210421CNY</t>
  </si>
  <si>
    <t>未提现</t>
  </si>
  <si>
    <t>携程开票</t>
  </si>
  <si>
    <t>[大理市]大理海湾国际酒店(70914791)</t>
  </si>
  <si>
    <t>山景商务双床房&lt;双人入住&gt;&lt;特惠专享&gt;&lt;双早&gt;&lt;双床&gt;</t>
  </si>
  <si>
    <t>赵正宇</t>
  </si>
  <si>
    <t>取消</t>
  </si>
  <si>
    <t>[上海]上海华美国际酒店(70850968)</t>
  </si>
  <si>
    <t>标准双床房&lt;双人入住&gt;&lt;无早&gt;</t>
  </si>
  <si>
    <t>王敏</t>
  </si>
  <si>
    <t>精致双床房&lt;双人入住&gt;&lt;特惠专享&gt;&lt;双早&gt;&lt;双床&gt;</t>
  </si>
  <si>
    <t>严林</t>
  </si>
  <si>
    <t>标准大床房&lt;双人入住&gt;&lt;无早&gt;</t>
  </si>
  <si>
    <t>wang/kangfu</t>
  </si>
  <si>
    <t>[大理市]大理古城未迟清舍客栈(64242922)</t>
  </si>
  <si>
    <t>清舍简约大床房&lt;双人入住&gt;&lt;无早&gt;&lt;大床&gt;</t>
  </si>
  <si>
    <t>黎骁</t>
  </si>
  <si>
    <t>[梅州]梅州英思廷酒店(68034492)</t>
  </si>
  <si>
    <t>廷悦双床房&lt;内宾&gt;&lt;双人入住&gt;&lt;特惠专享&gt;&lt;双早&gt;&lt;双床&gt;</t>
  </si>
  <si>
    <t>林淼森</t>
  </si>
  <si>
    <t>廷逸双床房&lt;内宾&gt;&lt;双人入住&gt;&lt;特惠专享&gt;&lt;双早&gt;&lt;双床&gt;</t>
  </si>
  <si>
    <t>卢挺辉</t>
  </si>
  <si>
    <t>[安顺]安顺豪生温泉度假酒店(71662034)</t>
  </si>
  <si>
    <t>高级庭院大床房&lt;双人入住&gt;&lt;内宾&gt;&lt;双早&gt;&lt; DLTZ &gt;</t>
  </si>
  <si>
    <t>张明,马迎红,何家红</t>
  </si>
  <si>
    <t>[和平]和平热龙温泉度假村(69334770)</t>
  </si>
  <si>
    <t>标准双人房&lt;双人入住&gt;&lt;双早&gt;&lt;特价大促销&gt;</t>
  </si>
  <si>
    <t>李绿洲</t>
  </si>
  <si>
    <t>[贵阳]贵阳溪山里酒店(64874007)</t>
  </si>
  <si>
    <t>高级双床房&lt;双人入住&gt;&lt;内宾&gt;&lt;双早&gt;&lt; DLTZ &gt;</t>
  </si>
  <si>
    <t>严竹</t>
  </si>
  <si>
    <t>水上一房一厅别墅&lt;双人入住&gt;&lt;双早&gt;&lt;特价大促销&gt;</t>
  </si>
  <si>
    <t>郑方毅</t>
  </si>
  <si>
    <t>山景商务大床房&lt;双人入住&gt;&lt;特惠专享&gt;&lt;双早&gt;&lt;大床&gt;</t>
  </si>
  <si>
    <t>张兴江</t>
  </si>
  <si>
    <t>，</t>
  </si>
  <si>
    <t>202104051751490001</t>
  </si>
  <si>
    <t>202104051929550001</t>
  </si>
  <si>
    <t>A210421092806481 HOP:3646元</t>
  </si>
  <si>
    <t>i210421093004 房集：1673元</t>
  </si>
  <si>
    <t>总计：5319元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</si>
  <si>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</si>
  <si>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</si>
  <si>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</si>
  <si>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</si>
  <si>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</si>
  <si>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</si>
  <si>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</si>
  <si>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</si>
  <si>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</si>
  <si>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</si>
  <si>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</si>
  <si>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</si>
  <si>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</si>
  <si>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</si>
  <si>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</si>
  <si>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</si>
  <si>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</si>
  <si>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2021-03-29</t>
  </si>
  <si>
    <t>2039279</t>
  </si>
  <si>
    <t>大理海湾国际酒店</t>
  </si>
  <si>
    <t>2021-04-05</t>
  </si>
  <si>
    <t>2021-04-06</t>
  </si>
  <si>
    <t>退房日月结</t>
  </si>
  <si>
    <t>490.00</t>
  </si>
  <si>
    <t>RMB</t>
  </si>
  <si>
    <t>0</t>
  </si>
  <si>
    <t>0.00</t>
  </si>
  <si>
    <t>携程汇登国内直连</t>
  </si>
  <si>
    <t>2021-03-29 14:08:08</t>
  </si>
  <si>
    <t>否</t>
  </si>
  <si>
    <t>广州汇登信息科技有限公司</t>
  </si>
  <si>
    <t>直采</t>
  </si>
  <si>
    <t>2021-04-04</t>
  </si>
  <si>
    <t>2049074</t>
  </si>
  <si>
    <t>上海华美国际酒店</t>
  </si>
  <si>
    <t>260.00</t>
  </si>
  <si>
    <t>2021-04-04 14:17:46</t>
  </si>
  <si>
    <t>2050545</t>
  </si>
  <si>
    <t>450.00</t>
  </si>
  <si>
    <t>2021-04-05 11:51:50</t>
  </si>
  <si>
    <t>2050624</t>
  </si>
  <si>
    <t>wang kangfu</t>
  </si>
  <si>
    <t>2021-04-05 11:03:04</t>
  </si>
  <si>
    <t>2050735</t>
  </si>
  <si>
    <t>大理古城未迟清舍客栈</t>
  </si>
  <si>
    <t>200.00</t>
  </si>
  <si>
    <t>2021-04-05 12:41:40</t>
  </si>
  <si>
    <t>2050811</t>
  </si>
  <si>
    <t>梅州英思廷酒店</t>
  </si>
  <si>
    <t>248.00</t>
  </si>
  <si>
    <t>--</t>
  </si>
  <si>
    <t>2051038</t>
  </si>
  <si>
    <t>2051178</t>
  </si>
  <si>
    <t>和平热龙温泉度假村</t>
  </si>
  <si>
    <t>320.00</t>
  </si>
  <si>
    <t>2021-04-05 19:08:49</t>
  </si>
  <si>
    <t>2051224</t>
  </si>
  <si>
    <t>680.00</t>
  </si>
  <si>
    <t>2021-04-05 19:33:51</t>
  </si>
  <si>
    <t>2051337</t>
  </si>
  <si>
    <t>2021-04-05 20:40:04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</si>
</sst>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7" borderId="1" applyNumberFormat="0" applyFon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20" fillId="8" borderId="4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14619599222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44291</v>
      </c>
      <c r="G2" s="5">
        <v>44292</v>
      </c>
      <c r="H2" s="4">
        <v>2</v>
      </c>
      <c r="I2" s="4">
        <v>1</v>
      </c>
      <c r="J2" s="4">
        <v>2</v>
      </c>
      <c r="K2" s="4" t="s">
        <v>28</v>
      </c>
      <c r="L2" s="4">
        <v>440</v>
      </c>
      <c r="M2" s="4">
        <v>440</v>
      </c>
      <c r="N2" s="4" t="s">
        <v>29</v>
      </c>
      <c r="O2" s="4" t="s">
        <v>30</v>
      </c>
      <c r="P2" s="4" t="s">
        <v>31</v>
      </c>
      <c r="Q2" s="4">
        <v>0</v>
      </c>
      <c r="R2" s="6">
        <v>44271</v>
      </c>
      <c r="S2" s="5">
        <v>44307</v>
      </c>
      <c r="T2" s="4" t="s">
        <v>32</v>
      </c>
      <c r="U2" s="4">
        <v>440</v>
      </c>
      <c r="V2" s="4">
        <v>0</v>
      </c>
      <c r="W2" s="4">
        <v>0</v>
      </c>
    </row>
    <row r="3" s="4" customFormat="1" spans="1:24">
      <c r="A3" s="4">
        <v>14730079957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44291</v>
      </c>
      <c r="G3" s="5">
        <v>44292</v>
      </c>
      <c r="H3" s="4">
        <v>1</v>
      </c>
      <c r="I3" s="4">
        <v>1</v>
      </c>
      <c r="J3" s="4">
        <v>1</v>
      </c>
      <c r="K3" s="4" t="s">
        <v>28</v>
      </c>
      <c r="L3" s="4">
        <v>490</v>
      </c>
      <c r="M3" s="4">
        <v>490</v>
      </c>
      <c r="N3" s="4" t="s">
        <v>35</v>
      </c>
      <c r="O3" s="4" t="s">
        <v>30</v>
      </c>
      <c r="P3" s="4" t="s">
        <v>31</v>
      </c>
      <c r="Q3" s="4">
        <v>0</v>
      </c>
      <c r="R3" s="6">
        <v>44284</v>
      </c>
      <c r="S3" s="5">
        <v>44307</v>
      </c>
      <c r="T3" s="4" t="s">
        <v>32</v>
      </c>
      <c r="U3" s="4">
        <v>490</v>
      </c>
      <c r="V3" s="4">
        <v>0</v>
      </c>
      <c r="W3" s="4">
        <v>0</v>
      </c>
      <c r="X3" s="4">
        <v>2039279</v>
      </c>
    </row>
    <row r="4" s="4" customFormat="1" spans="1:23">
      <c r="A4" s="4">
        <v>14619599222</v>
      </c>
      <c r="B4" s="4" t="s">
        <v>24</v>
      </c>
      <c r="C4" s="4" t="s">
        <v>36</v>
      </c>
      <c r="D4" s="4" t="s">
        <v>26</v>
      </c>
      <c r="E4" s="4" t="s">
        <v>27</v>
      </c>
      <c r="F4" s="5">
        <v>44291</v>
      </c>
      <c r="G4" s="5">
        <v>44292</v>
      </c>
      <c r="H4" s="4">
        <v>2</v>
      </c>
      <c r="I4" s="4">
        <v>1</v>
      </c>
      <c r="J4" s="4">
        <v>2</v>
      </c>
      <c r="K4" s="4" t="s">
        <v>28</v>
      </c>
      <c r="L4" s="4">
        <v>-440</v>
      </c>
      <c r="M4" s="4">
        <v>-440</v>
      </c>
      <c r="N4" s="4" t="s">
        <v>29</v>
      </c>
      <c r="O4" s="4" t="s">
        <v>30</v>
      </c>
      <c r="P4" s="4" t="s">
        <v>31</v>
      </c>
      <c r="Q4" s="4">
        <v>0</v>
      </c>
      <c r="R4" s="6">
        <v>44271</v>
      </c>
      <c r="S4" s="5">
        <v>44307</v>
      </c>
      <c r="T4" s="4" t="s">
        <v>32</v>
      </c>
      <c r="U4" s="4">
        <v>-440</v>
      </c>
      <c r="V4" s="4">
        <v>0</v>
      </c>
      <c r="W4" s="4">
        <v>0</v>
      </c>
    </row>
    <row r="5" s="4" customFormat="1" spans="1:24">
      <c r="A5" s="4">
        <v>14806825995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44291</v>
      </c>
      <c r="G5" s="5">
        <v>44292</v>
      </c>
      <c r="H5" s="4">
        <v>1</v>
      </c>
      <c r="I5" s="4">
        <v>1</v>
      </c>
      <c r="J5" s="4">
        <v>1</v>
      </c>
      <c r="K5" s="4" t="s">
        <v>28</v>
      </c>
      <c r="L5" s="4">
        <v>260</v>
      </c>
      <c r="M5" s="4">
        <v>260</v>
      </c>
      <c r="N5" s="4" t="s">
        <v>39</v>
      </c>
      <c r="O5" s="4" t="s">
        <v>30</v>
      </c>
      <c r="P5" s="4" t="s">
        <v>31</v>
      </c>
      <c r="Q5" s="4">
        <v>0</v>
      </c>
      <c r="R5" s="6">
        <v>44290</v>
      </c>
      <c r="S5" s="5">
        <v>44307</v>
      </c>
      <c r="T5" s="4" t="s">
        <v>32</v>
      </c>
      <c r="U5" s="4">
        <v>260</v>
      </c>
      <c r="V5" s="4">
        <v>0</v>
      </c>
      <c r="W5" s="4">
        <v>0</v>
      </c>
      <c r="X5" s="4">
        <v>2049074</v>
      </c>
    </row>
    <row r="6" s="4" customFormat="1" spans="1:24">
      <c r="A6" s="4">
        <v>14815618081</v>
      </c>
      <c r="B6" s="4" t="s">
        <v>24</v>
      </c>
      <c r="C6" s="4" t="s">
        <v>25</v>
      </c>
      <c r="D6" s="4" t="s">
        <v>33</v>
      </c>
      <c r="E6" s="4" t="s">
        <v>40</v>
      </c>
      <c r="F6" s="5">
        <v>44291</v>
      </c>
      <c r="G6" s="5">
        <v>44292</v>
      </c>
      <c r="H6" s="4">
        <v>1</v>
      </c>
      <c r="I6" s="4">
        <v>1</v>
      </c>
      <c r="J6" s="4">
        <v>1</v>
      </c>
      <c r="K6" s="4" t="s">
        <v>28</v>
      </c>
      <c r="L6" s="4">
        <v>450</v>
      </c>
      <c r="M6" s="4">
        <v>450</v>
      </c>
      <c r="N6" s="4" t="s">
        <v>41</v>
      </c>
      <c r="O6" s="4" t="s">
        <v>30</v>
      </c>
      <c r="P6" s="4" t="s">
        <v>31</v>
      </c>
      <c r="Q6" s="4">
        <v>0</v>
      </c>
      <c r="R6" s="6">
        <v>44291</v>
      </c>
      <c r="S6" s="5">
        <v>44307</v>
      </c>
      <c r="T6" s="4" t="s">
        <v>32</v>
      </c>
      <c r="U6" s="4">
        <v>450</v>
      </c>
      <c r="V6" s="4">
        <v>0</v>
      </c>
      <c r="W6" s="4">
        <v>0</v>
      </c>
      <c r="X6" s="4">
        <v>2050545</v>
      </c>
    </row>
    <row r="7" s="4" customFormat="1" spans="1:24">
      <c r="A7" s="4">
        <v>14815898619</v>
      </c>
      <c r="B7" s="4" t="s">
        <v>24</v>
      </c>
      <c r="C7" s="4" t="s">
        <v>25</v>
      </c>
      <c r="D7" s="4" t="s">
        <v>37</v>
      </c>
      <c r="E7" s="4" t="s">
        <v>42</v>
      </c>
      <c r="F7" s="5">
        <v>44291</v>
      </c>
      <c r="G7" s="5">
        <v>44292</v>
      </c>
      <c r="H7" s="4">
        <v>1</v>
      </c>
      <c r="I7" s="4">
        <v>1</v>
      </c>
      <c r="J7" s="4">
        <v>1</v>
      </c>
      <c r="K7" s="4" t="s">
        <v>28</v>
      </c>
      <c r="L7" s="4">
        <v>260</v>
      </c>
      <c r="M7" s="4">
        <v>260</v>
      </c>
      <c r="N7" s="4" t="s">
        <v>43</v>
      </c>
      <c r="O7" s="4" t="s">
        <v>30</v>
      </c>
      <c r="P7" s="4" t="s">
        <v>31</v>
      </c>
      <c r="Q7" s="4">
        <v>0</v>
      </c>
      <c r="R7" s="6">
        <v>44291</v>
      </c>
      <c r="S7" s="5">
        <v>44307</v>
      </c>
      <c r="T7" s="4" t="s">
        <v>32</v>
      </c>
      <c r="U7" s="4">
        <v>260</v>
      </c>
      <c r="V7" s="4">
        <v>0</v>
      </c>
      <c r="W7" s="4">
        <v>0</v>
      </c>
      <c r="X7" s="4">
        <v>2050624</v>
      </c>
    </row>
    <row r="8" s="4" customFormat="1" spans="1:23">
      <c r="A8" s="4">
        <v>14816283941</v>
      </c>
      <c r="B8" s="4" t="s">
        <v>24</v>
      </c>
      <c r="C8" s="4" t="s">
        <v>25</v>
      </c>
      <c r="D8" s="4" t="s">
        <v>44</v>
      </c>
      <c r="E8" s="4" t="s">
        <v>45</v>
      </c>
      <c r="F8" s="5">
        <v>44291</v>
      </c>
      <c r="G8" s="5">
        <v>44292</v>
      </c>
      <c r="H8" s="4">
        <v>1</v>
      </c>
      <c r="I8" s="4">
        <v>1</v>
      </c>
      <c r="J8" s="4">
        <v>1</v>
      </c>
      <c r="K8" s="4" t="s">
        <v>28</v>
      </c>
      <c r="L8" s="4">
        <v>200</v>
      </c>
      <c r="M8" s="4">
        <v>200</v>
      </c>
      <c r="N8" s="4" t="s">
        <v>46</v>
      </c>
      <c r="O8" s="4" t="s">
        <v>30</v>
      </c>
      <c r="P8" s="4" t="s">
        <v>31</v>
      </c>
      <c r="Q8" s="4">
        <v>0</v>
      </c>
      <c r="R8" s="6">
        <v>44291</v>
      </c>
      <c r="S8" s="5">
        <v>44307</v>
      </c>
      <c r="T8" s="4" t="s">
        <v>32</v>
      </c>
      <c r="U8" s="4">
        <v>200</v>
      </c>
      <c r="V8" s="4">
        <v>0</v>
      </c>
      <c r="W8" s="4">
        <v>0</v>
      </c>
    </row>
    <row r="9" s="4" customFormat="1" spans="1:24">
      <c r="A9" s="4">
        <v>14816558914</v>
      </c>
      <c r="B9" s="4" t="s">
        <v>24</v>
      </c>
      <c r="C9" s="4" t="s">
        <v>25</v>
      </c>
      <c r="D9" s="4" t="s">
        <v>47</v>
      </c>
      <c r="E9" s="4" t="s">
        <v>48</v>
      </c>
      <c r="F9" s="5">
        <v>44291</v>
      </c>
      <c r="G9" s="5">
        <v>44292</v>
      </c>
      <c r="H9" s="4">
        <v>1</v>
      </c>
      <c r="I9" s="4">
        <v>1</v>
      </c>
      <c r="J9" s="4">
        <v>1</v>
      </c>
      <c r="K9" s="4" t="s">
        <v>28</v>
      </c>
      <c r="L9" s="4">
        <v>248</v>
      </c>
      <c r="M9" s="4">
        <v>248</v>
      </c>
      <c r="N9" s="4" t="s">
        <v>49</v>
      </c>
      <c r="O9" s="4" t="s">
        <v>30</v>
      </c>
      <c r="P9" s="4" t="s">
        <v>31</v>
      </c>
      <c r="Q9" s="4">
        <v>0</v>
      </c>
      <c r="R9" s="6">
        <v>44291</v>
      </c>
      <c r="S9" s="5">
        <v>44307</v>
      </c>
      <c r="T9" s="4" t="s">
        <v>32</v>
      </c>
      <c r="U9" s="4">
        <v>248</v>
      </c>
      <c r="V9" s="4">
        <v>0</v>
      </c>
      <c r="W9" s="4">
        <v>0</v>
      </c>
      <c r="X9" s="4">
        <v>2050811</v>
      </c>
    </row>
    <row r="10" s="4" customFormat="1" spans="1:24">
      <c r="A10" s="4">
        <v>14821738855</v>
      </c>
      <c r="B10" s="4" t="s">
        <v>24</v>
      </c>
      <c r="C10" s="4" t="s">
        <v>25</v>
      </c>
      <c r="D10" s="4" t="s">
        <v>47</v>
      </c>
      <c r="E10" s="4" t="s">
        <v>50</v>
      </c>
      <c r="F10" s="5">
        <v>44291</v>
      </c>
      <c r="G10" s="5">
        <v>44292</v>
      </c>
      <c r="H10" s="4">
        <v>1</v>
      </c>
      <c r="I10" s="4">
        <v>1</v>
      </c>
      <c r="J10" s="4">
        <v>1</v>
      </c>
      <c r="K10" s="4" t="s">
        <v>28</v>
      </c>
      <c r="L10" s="4">
        <v>248</v>
      </c>
      <c r="M10" s="4">
        <v>248</v>
      </c>
      <c r="N10" s="4" t="s">
        <v>51</v>
      </c>
      <c r="O10" s="4" t="s">
        <v>30</v>
      </c>
      <c r="P10" s="4" t="s">
        <v>31</v>
      </c>
      <c r="Q10" s="4">
        <v>0</v>
      </c>
      <c r="R10" s="6">
        <v>44291</v>
      </c>
      <c r="S10" s="5">
        <v>44307</v>
      </c>
      <c r="T10" s="4" t="s">
        <v>32</v>
      </c>
      <c r="U10" s="4">
        <v>248</v>
      </c>
      <c r="V10" s="4">
        <v>0</v>
      </c>
      <c r="W10" s="4">
        <v>0</v>
      </c>
      <c r="X10" s="4">
        <v>2051038</v>
      </c>
    </row>
    <row r="11" s="4" customFormat="1" spans="1:23">
      <c r="A11" s="4">
        <v>14821862610</v>
      </c>
      <c r="B11" s="4" t="s">
        <v>24</v>
      </c>
      <c r="C11" s="4" t="s">
        <v>25</v>
      </c>
      <c r="D11" s="4" t="s">
        <v>52</v>
      </c>
      <c r="E11" s="4" t="s">
        <v>53</v>
      </c>
      <c r="F11" s="5">
        <v>44291</v>
      </c>
      <c r="G11" s="5">
        <v>44292</v>
      </c>
      <c r="H11" s="4">
        <v>3</v>
      </c>
      <c r="I11" s="4">
        <v>1</v>
      </c>
      <c r="J11" s="4">
        <v>3</v>
      </c>
      <c r="K11" s="4" t="s">
        <v>28</v>
      </c>
      <c r="L11" s="4">
        <v>1323</v>
      </c>
      <c r="M11" s="4">
        <v>1323</v>
      </c>
      <c r="N11" s="4" t="s">
        <v>54</v>
      </c>
      <c r="O11" s="4" t="s">
        <v>30</v>
      </c>
      <c r="P11" s="4" t="s">
        <v>31</v>
      </c>
      <c r="Q11" s="4">
        <v>0</v>
      </c>
      <c r="R11" s="6">
        <v>44291</v>
      </c>
      <c r="S11" s="5">
        <v>44307</v>
      </c>
      <c r="T11" s="4" t="s">
        <v>32</v>
      </c>
      <c r="U11" s="4">
        <v>1323</v>
      </c>
      <c r="V11" s="4">
        <v>0</v>
      </c>
      <c r="W11" s="4">
        <v>0</v>
      </c>
    </row>
    <row r="12" s="4" customFormat="1" spans="1:23">
      <c r="A12" s="4">
        <v>14822282688</v>
      </c>
      <c r="B12" s="4" t="s">
        <v>24</v>
      </c>
      <c r="C12" s="4" t="s">
        <v>25</v>
      </c>
      <c r="D12" s="4" t="s">
        <v>55</v>
      </c>
      <c r="E12" s="4" t="s">
        <v>56</v>
      </c>
      <c r="F12" s="5">
        <v>44291</v>
      </c>
      <c r="G12" s="5">
        <v>44292</v>
      </c>
      <c r="H12" s="4">
        <v>1</v>
      </c>
      <c r="I12" s="4">
        <v>1</v>
      </c>
      <c r="J12" s="4">
        <v>1</v>
      </c>
      <c r="K12" s="4" t="s">
        <v>28</v>
      </c>
      <c r="L12" s="4">
        <v>320</v>
      </c>
      <c r="M12" s="4">
        <v>320</v>
      </c>
      <c r="N12" s="4" t="s">
        <v>57</v>
      </c>
      <c r="O12" s="4" t="s">
        <v>30</v>
      </c>
      <c r="P12" s="4" t="s">
        <v>31</v>
      </c>
      <c r="Q12" s="4">
        <v>0</v>
      </c>
      <c r="R12" s="6">
        <v>44291</v>
      </c>
      <c r="S12" s="5">
        <v>44307</v>
      </c>
      <c r="T12" s="4" t="s">
        <v>32</v>
      </c>
      <c r="U12" s="4">
        <v>320</v>
      </c>
      <c r="V12" s="4">
        <v>0</v>
      </c>
      <c r="W12" s="4">
        <v>0</v>
      </c>
    </row>
    <row r="13" s="4" customFormat="1" spans="1:23">
      <c r="A13" s="4">
        <v>14822308372</v>
      </c>
      <c r="B13" s="4" t="s">
        <v>24</v>
      </c>
      <c r="C13" s="4" t="s">
        <v>25</v>
      </c>
      <c r="D13" s="4" t="s">
        <v>58</v>
      </c>
      <c r="E13" s="4" t="s">
        <v>59</v>
      </c>
      <c r="F13" s="5">
        <v>44291</v>
      </c>
      <c r="G13" s="5">
        <v>44292</v>
      </c>
      <c r="H13" s="4">
        <v>1</v>
      </c>
      <c r="I13" s="4">
        <v>1</v>
      </c>
      <c r="J13" s="4">
        <v>1</v>
      </c>
      <c r="K13" s="4" t="s">
        <v>28</v>
      </c>
      <c r="L13" s="4">
        <v>350</v>
      </c>
      <c r="M13" s="4">
        <v>350</v>
      </c>
      <c r="N13" s="4" t="s">
        <v>60</v>
      </c>
      <c r="O13" s="4" t="s">
        <v>30</v>
      </c>
      <c r="P13" s="4" t="s">
        <v>31</v>
      </c>
      <c r="Q13" s="4">
        <v>0</v>
      </c>
      <c r="R13" s="6">
        <v>44291</v>
      </c>
      <c r="S13" s="5">
        <v>44307</v>
      </c>
      <c r="T13" s="4" t="s">
        <v>32</v>
      </c>
      <c r="U13" s="4">
        <v>350</v>
      </c>
      <c r="V13" s="4">
        <v>0</v>
      </c>
      <c r="W13" s="4">
        <v>0</v>
      </c>
    </row>
    <row r="14" s="4" customFormat="1" spans="1:24">
      <c r="A14" s="4">
        <v>14822398407</v>
      </c>
      <c r="B14" s="4" t="s">
        <v>24</v>
      </c>
      <c r="C14" s="4" t="s">
        <v>25</v>
      </c>
      <c r="D14" s="4" t="s">
        <v>55</v>
      </c>
      <c r="E14" s="4" t="s">
        <v>61</v>
      </c>
      <c r="F14" s="5">
        <v>44291</v>
      </c>
      <c r="G14" s="5">
        <v>44292</v>
      </c>
      <c r="H14" s="4">
        <v>1</v>
      </c>
      <c r="I14" s="4">
        <v>1</v>
      </c>
      <c r="J14" s="4">
        <v>1</v>
      </c>
      <c r="K14" s="4" t="s">
        <v>28</v>
      </c>
      <c r="L14" s="4">
        <v>680</v>
      </c>
      <c r="M14" s="4">
        <v>680</v>
      </c>
      <c r="N14" s="4" t="s">
        <v>62</v>
      </c>
      <c r="O14" s="4" t="s">
        <v>30</v>
      </c>
      <c r="P14" s="4" t="s">
        <v>31</v>
      </c>
      <c r="Q14" s="4">
        <v>0</v>
      </c>
      <c r="R14" s="6">
        <v>44291</v>
      </c>
      <c r="S14" s="5">
        <v>44307</v>
      </c>
      <c r="T14" s="4" t="s">
        <v>32</v>
      </c>
      <c r="U14" s="4">
        <v>680</v>
      </c>
      <c r="V14" s="4">
        <v>0</v>
      </c>
      <c r="W14" s="4">
        <v>0</v>
      </c>
      <c r="X14" s="4">
        <v>2051224</v>
      </c>
    </row>
    <row r="15" s="4" customFormat="1" spans="1:24">
      <c r="A15" s="4">
        <v>14822673296</v>
      </c>
      <c r="B15" s="4" t="s">
        <v>24</v>
      </c>
      <c r="C15" s="4" t="s">
        <v>25</v>
      </c>
      <c r="D15" s="4" t="s">
        <v>33</v>
      </c>
      <c r="E15" s="4" t="s">
        <v>63</v>
      </c>
      <c r="F15" s="5">
        <v>44291</v>
      </c>
      <c r="G15" s="5">
        <v>44292</v>
      </c>
      <c r="H15" s="4">
        <v>1</v>
      </c>
      <c r="I15" s="4">
        <v>1</v>
      </c>
      <c r="J15" s="4">
        <v>1</v>
      </c>
      <c r="K15" s="4" t="s">
        <v>28</v>
      </c>
      <c r="L15" s="4">
        <v>490</v>
      </c>
      <c r="M15" s="4">
        <v>490</v>
      </c>
      <c r="N15" s="4" t="s">
        <v>64</v>
      </c>
      <c r="O15" s="4" t="s">
        <v>30</v>
      </c>
      <c r="P15" s="4" t="s">
        <v>31</v>
      </c>
      <c r="Q15" s="4">
        <v>0</v>
      </c>
      <c r="R15" s="6">
        <v>44291</v>
      </c>
      <c r="S15" s="5">
        <v>44307</v>
      </c>
      <c r="T15" s="4" t="s">
        <v>32</v>
      </c>
      <c r="U15" s="4">
        <v>490</v>
      </c>
      <c r="V15" s="4">
        <v>0</v>
      </c>
      <c r="W15" s="4">
        <v>0</v>
      </c>
      <c r="X15" s="4">
        <v>2051337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"/>
  <sheetViews>
    <sheetView tabSelected="1" workbookViewId="0">
      <selection activeCell="A18" sqref="A18:A20"/>
    </sheetView>
  </sheetViews>
  <sheetFormatPr defaultColWidth="9" defaultRowHeight="13.5"/>
  <cols>
    <col min="1" max="1" width="11.5" style="4" customWidth="1"/>
    <col min="2" max="3" width="9.375" style="4"/>
    <col min="4" max="5" width="9" style="4"/>
    <col min="6" max="6" width="19" style="4" customWidth="1"/>
    <col min="7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hidden="1" spans="1:9">
      <c r="A2" s="4">
        <v>14619599222</v>
      </c>
      <c r="B2" s="5">
        <v>44291</v>
      </c>
      <c r="C2" s="5">
        <v>44292</v>
      </c>
      <c r="D2" s="4">
        <v>0</v>
      </c>
      <c r="E2" s="4" t="e">
        <f>VLOOKUP(A2,Sheet3!A:L,12,0)</f>
        <v>#N/A</v>
      </c>
      <c r="F2" s="4">
        <v>2020018</v>
      </c>
      <c r="G2" s="4" t="e">
        <f>D2-E2</f>
        <v>#N/A</v>
      </c>
      <c r="H2" s="4" t="str">
        <f>$H$1&amp;F2</f>
        <v>，2020018</v>
      </c>
      <c r="I2" s="4" t="e">
        <f>VLOOKUP(A2,Sheet3!A:T,20,0)</f>
        <v>#N/A</v>
      </c>
    </row>
    <row r="3" s="4" customFormat="1" spans="1:9">
      <c r="A3" s="4">
        <v>14730079957</v>
      </c>
      <c r="B3" s="5">
        <v>44291</v>
      </c>
      <c r="C3" s="5">
        <v>44292</v>
      </c>
      <c r="D3" s="4">
        <v>490</v>
      </c>
      <c r="E3" s="4" t="str">
        <f>VLOOKUP(A3,Sheet3!A:L,12,0)</f>
        <v>490.00</v>
      </c>
      <c r="F3" s="4" t="str">
        <f>VLOOKUP(A3,Sheet3!A:C,3,0)</f>
        <v>2039279</v>
      </c>
      <c r="G3" s="4">
        <f>D3-E3</f>
        <v>0</v>
      </c>
      <c r="H3" s="4" t="str">
        <f>$H$1&amp;F3</f>
        <v>，2039279</v>
      </c>
      <c r="I3" s="4" t="str">
        <f>VLOOKUP(A3,Sheet3!A:T,20,0)</f>
        <v>直采</v>
      </c>
    </row>
    <row r="4" s="4" customFormat="1" spans="1:9">
      <c r="A4" s="4">
        <v>14806825995</v>
      </c>
      <c r="B4" s="5">
        <v>44291</v>
      </c>
      <c r="C4" s="5">
        <v>44292</v>
      </c>
      <c r="D4" s="4">
        <v>260</v>
      </c>
      <c r="E4" s="4" t="str">
        <f>VLOOKUP(A4,Sheet3!A:L,12,0)</f>
        <v>260.00</v>
      </c>
      <c r="F4" s="4" t="str">
        <f>VLOOKUP(A4,Sheet3!A:C,3,0)</f>
        <v>2049074</v>
      </c>
      <c r="G4" s="4">
        <f t="shared" ref="G4:G14" si="0">D4-E4</f>
        <v>0</v>
      </c>
      <c r="H4" s="4" t="str">
        <f t="shared" ref="H4:H14" si="1">$H$1&amp;F4</f>
        <v>，2049074</v>
      </c>
      <c r="I4" s="4" t="str">
        <f>VLOOKUP(A4,Sheet3!A:T,20,0)</f>
        <v>直采</v>
      </c>
    </row>
    <row r="5" s="4" customFormat="1" spans="1:9">
      <c r="A5" s="4">
        <v>14815618081</v>
      </c>
      <c r="B5" s="5">
        <v>44291</v>
      </c>
      <c r="C5" s="5">
        <v>44292</v>
      </c>
      <c r="D5" s="4">
        <v>450</v>
      </c>
      <c r="E5" s="4" t="str">
        <f>VLOOKUP(A5,Sheet3!A:L,12,0)</f>
        <v>450.00</v>
      </c>
      <c r="F5" s="4" t="str">
        <f>VLOOKUP(A5,Sheet3!A:C,3,0)</f>
        <v>2050545</v>
      </c>
      <c r="G5" s="4">
        <f t="shared" si="0"/>
        <v>0</v>
      </c>
      <c r="H5" s="4" t="str">
        <f t="shared" si="1"/>
        <v>，2050545</v>
      </c>
      <c r="I5" s="4" t="str">
        <f>VLOOKUP(A5,Sheet3!A:T,20,0)</f>
        <v>直采</v>
      </c>
    </row>
    <row r="6" s="4" customFormat="1" spans="1:9">
      <c r="A6" s="4">
        <v>14815898619</v>
      </c>
      <c r="B6" s="5">
        <v>44291</v>
      </c>
      <c r="C6" s="5">
        <v>44292</v>
      </c>
      <c r="D6" s="4">
        <v>260</v>
      </c>
      <c r="E6" s="4" t="str">
        <f>VLOOKUP(A6,Sheet3!A:L,12,0)</f>
        <v>260.00</v>
      </c>
      <c r="F6" s="4" t="str">
        <f>VLOOKUP(A6,Sheet3!A:C,3,0)</f>
        <v>2050624</v>
      </c>
      <c r="G6" s="4">
        <f t="shared" si="0"/>
        <v>0</v>
      </c>
      <c r="H6" s="4" t="str">
        <f t="shared" si="1"/>
        <v>，2050624</v>
      </c>
      <c r="I6" s="4" t="str">
        <f>VLOOKUP(A6,Sheet3!A:T,20,0)</f>
        <v>直采</v>
      </c>
    </row>
    <row r="7" s="4" customFormat="1" spans="1:9">
      <c r="A7" s="4">
        <v>14816283941</v>
      </c>
      <c r="B7" s="5">
        <v>44291</v>
      </c>
      <c r="C7" s="5">
        <v>44292</v>
      </c>
      <c r="D7" s="4">
        <v>200</v>
      </c>
      <c r="E7" s="4" t="str">
        <f>VLOOKUP(A7,Sheet3!A:L,12,0)</f>
        <v>200.00</v>
      </c>
      <c r="F7" s="4" t="str">
        <f>VLOOKUP(A7,Sheet3!A:C,3,0)</f>
        <v>2050735</v>
      </c>
      <c r="G7" s="4">
        <f t="shared" si="0"/>
        <v>0</v>
      </c>
      <c r="H7" s="4" t="str">
        <f t="shared" si="1"/>
        <v>，2050735</v>
      </c>
      <c r="I7" s="4" t="str">
        <f>VLOOKUP(A7,Sheet3!A:T,20,0)</f>
        <v>直采</v>
      </c>
    </row>
    <row r="8" s="4" customFormat="1" spans="1:9">
      <c r="A8" s="4">
        <v>14816558914</v>
      </c>
      <c r="B8" s="5">
        <v>44291</v>
      </c>
      <c r="C8" s="5">
        <v>44292</v>
      </c>
      <c r="D8" s="4">
        <v>248</v>
      </c>
      <c r="E8" s="4" t="str">
        <f>VLOOKUP(A8,Sheet3!A:L,12,0)</f>
        <v>248.00</v>
      </c>
      <c r="F8" s="4" t="str">
        <f>VLOOKUP(A8,Sheet3!A:C,3,0)</f>
        <v>2050811</v>
      </c>
      <c r="G8" s="4">
        <f t="shared" si="0"/>
        <v>0</v>
      </c>
      <c r="H8" s="4" t="str">
        <f t="shared" si="1"/>
        <v>，2050811</v>
      </c>
      <c r="I8" s="4" t="str">
        <f>VLOOKUP(A8,Sheet3!A:T,20,0)</f>
        <v>直采</v>
      </c>
    </row>
    <row r="9" s="4" customFormat="1" spans="1:9">
      <c r="A9" s="4">
        <v>14821738855</v>
      </c>
      <c r="B9" s="5">
        <v>44291</v>
      </c>
      <c r="C9" s="5">
        <v>44292</v>
      </c>
      <c r="D9" s="4">
        <v>248</v>
      </c>
      <c r="E9" s="4" t="str">
        <f>VLOOKUP(A9,Sheet3!A:L,12,0)</f>
        <v>248.00</v>
      </c>
      <c r="F9" s="4" t="str">
        <f>VLOOKUP(A9,Sheet3!A:C,3,0)</f>
        <v>2051038</v>
      </c>
      <c r="G9" s="4">
        <f t="shared" si="0"/>
        <v>0</v>
      </c>
      <c r="H9" s="4" t="str">
        <f t="shared" si="1"/>
        <v>，2051038</v>
      </c>
      <c r="I9" s="4" t="str">
        <f>VLOOKUP(A9,Sheet3!A:T,20,0)</f>
        <v>直采</v>
      </c>
    </row>
    <row r="10" s="4" customFormat="1" spans="1:10">
      <c r="A10" s="4">
        <v>14821862610</v>
      </c>
      <c r="B10" s="5">
        <v>44291</v>
      </c>
      <c r="C10" s="5">
        <v>44292</v>
      </c>
      <c r="D10" s="4">
        <v>1323</v>
      </c>
      <c r="E10" s="4">
        <v>1323</v>
      </c>
      <c r="F10" s="7" t="s">
        <v>66</v>
      </c>
      <c r="G10" s="4">
        <f t="shared" si="0"/>
        <v>0</v>
      </c>
      <c r="H10" s="4" t="str">
        <f t="shared" si="1"/>
        <v>，202104051751490001</v>
      </c>
      <c r="I10" s="4" t="e">
        <f>VLOOKUP(A10,Sheet3!A:T,20,0)</f>
        <v>#N/A</v>
      </c>
      <c r="J10" s="4">
        <v>4.5</v>
      </c>
    </row>
    <row r="11" s="4" customFormat="1" spans="1:9">
      <c r="A11" s="4">
        <v>14822282688</v>
      </c>
      <c r="B11" s="5">
        <v>44291</v>
      </c>
      <c r="C11" s="5">
        <v>44292</v>
      </c>
      <c r="D11" s="4">
        <v>320</v>
      </c>
      <c r="E11" s="4" t="str">
        <f>VLOOKUP(A11,Sheet3!A:L,12,0)</f>
        <v>320.00</v>
      </c>
      <c r="F11" s="4" t="str">
        <f>VLOOKUP(A11,Sheet3!A:C,3,0)</f>
        <v>2051178</v>
      </c>
      <c r="G11" s="4">
        <f t="shared" si="0"/>
        <v>0</v>
      </c>
      <c r="H11" s="4" t="str">
        <f t="shared" si="1"/>
        <v>，2051178</v>
      </c>
      <c r="I11" s="4" t="str">
        <f>VLOOKUP(A11,Sheet3!A:T,20,0)</f>
        <v>直采</v>
      </c>
    </row>
    <row r="12" s="4" customFormat="1" spans="1:10">
      <c r="A12" s="4">
        <v>14822308372</v>
      </c>
      <c r="B12" s="5">
        <v>44291</v>
      </c>
      <c r="C12" s="5">
        <v>44292</v>
      </c>
      <c r="D12" s="4">
        <v>350</v>
      </c>
      <c r="E12" s="4">
        <v>350</v>
      </c>
      <c r="F12" s="7" t="s">
        <v>67</v>
      </c>
      <c r="G12" s="4">
        <f t="shared" si="0"/>
        <v>0</v>
      </c>
      <c r="H12" s="4" t="str">
        <f t="shared" si="1"/>
        <v>，202104051929550001</v>
      </c>
      <c r="I12" s="4" t="e">
        <f>VLOOKUP(A12,Sheet3!A:T,20,0)</f>
        <v>#N/A</v>
      </c>
      <c r="J12" s="4">
        <v>4.5</v>
      </c>
    </row>
    <row r="13" s="4" customFormat="1" spans="1:9">
      <c r="A13" s="4">
        <v>14822398407</v>
      </c>
      <c r="B13" s="5">
        <v>44291</v>
      </c>
      <c r="C13" s="5">
        <v>44292</v>
      </c>
      <c r="D13" s="4">
        <v>680</v>
      </c>
      <c r="E13" s="4" t="str">
        <f>VLOOKUP(A13,Sheet3!A:L,12,0)</f>
        <v>680.00</v>
      </c>
      <c r="F13" s="4" t="str">
        <f>VLOOKUP(A13,Sheet3!A:C,3,0)</f>
        <v>2051224</v>
      </c>
      <c r="G13" s="4">
        <f t="shared" si="0"/>
        <v>0</v>
      </c>
      <c r="H13" s="4" t="str">
        <f t="shared" si="1"/>
        <v>，2051224</v>
      </c>
      <c r="I13" s="4" t="str">
        <f>VLOOKUP(A13,Sheet3!A:T,20,0)</f>
        <v>直采</v>
      </c>
    </row>
    <row r="14" s="4" customFormat="1" spans="1:9">
      <c r="A14" s="4">
        <v>14822673296</v>
      </c>
      <c r="B14" s="5">
        <v>44291</v>
      </c>
      <c r="C14" s="5">
        <v>44292</v>
      </c>
      <c r="D14" s="4">
        <v>490</v>
      </c>
      <c r="E14" s="4" t="str">
        <f>VLOOKUP(A14,Sheet3!A:L,12,0)</f>
        <v>490.00</v>
      </c>
      <c r="F14" s="4" t="str">
        <f>VLOOKUP(A14,Sheet3!A:C,3,0)</f>
        <v>2051337</v>
      </c>
      <c r="G14" s="4">
        <f t="shared" si="0"/>
        <v>0</v>
      </c>
      <c r="H14" s="4" t="str">
        <f t="shared" si="1"/>
        <v>，2051337</v>
      </c>
      <c r="I14" s="4" t="str">
        <f>VLOOKUP(A14,Sheet3!A:T,20,0)</f>
        <v>直采</v>
      </c>
    </row>
    <row r="16" spans="4:4">
      <c r="D16" s="4">
        <f>SUM(D2:D15)</f>
        <v>5319</v>
      </c>
    </row>
    <row r="18" spans="1:1">
      <c r="A18" s="4" t="s">
        <v>68</v>
      </c>
    </row>
    <row r="19" spans="1:1">
      <c r="A19" s="4" t="s">
        <v>69</v>
      </c>
    </row>
    <row r="20" spans="1:1">
      <c r="A20" s="4" t="s">
        <v>70</v>
      </c>
    </row>
  </sheetData>
  <autoFilter ref="A1:XFD18">
    <filterColumn colId="3">
      <filters blank="1">
        <filter val="200"/>
        <filter val="260"/>
        <filter val="320"/>
        <filter val="350"/>
        <filter val="450"/>
        <filter val="490"/>
        <filter val="680"/>
        <filter val="1323"/>
        <filter val="248"/>
        <filter val="53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71</v>
      </c>
      <c r="B1" s="2" t="s">
        <v>72</v>
      </c>
      <c r="C1" s="2" t="s">
        <v>73</v>
      </c>
      <c r="D1" s="2" t="s">
        <v>74</v>
      </c>
      <c r="E1" s="2" t="s">
        <v>13</v>
      </c>
      <c r="F1" s="2" t="s">
        <v>5</v>
      </c>
      <c r="G1" s="2" t="s">
        <v>6</v>
      </c>
      <c r="H1" s="2" t="s">
        <v>75</v>
      </c>
      <c r="I1" s="2" t="s">
        <v>76</v>
      </c>
      <c r="J1" s="2" t="s">
        <v>77</v>
      </c>
      <c r="K1" s="2" t="s">
        <v>78</v>
      </c>
      <c r="L1" s="2" t="s">
        <v>79</v>
      </c>
      <c r="M1" s="2" t="s">
        <v>80</v>
      </c>
      <c r="N1" s="2" t="s">
        <v>81</v>
      </c>
      <c r="O1" s="2" t="s">
        <v>82</v>
      </c>
      <c r="P1" s="2" t="s">
        <v>83</v>
      </c>
      <c r="Q1" s="2" t="s">
        <v>84</v>
      </c>
      <c r="R1" s="2" t="s">
        <v>85</v>
      </c>
      <c r="S1" s="2" t="s">
        <v>86</v>
      </c>
      <c r="T1" s="2" t="s">
        <v>87</v>
      </c>
    </row>
    <row r="2" s="1" customFormat="1" spans="1:20">
      <c r="A2" s="3">
        <v>14730079957</v>
      </c>
      <c r="B2" s="1" t="s">
        <v>88</v>
      </c>
      <c r="C2" s="1" t="s">
        <v>89</v>
      </c>
      <c r="D2" s="1" t="s">
        <v>90</v>
      </c>
      <c r="E2" s="1" t="s">
        <v>35</v>
      </c>
      <c r="F2" s="1" t="s">
        <v>91</v>
      </c>
      <c r="G2" s="1" t="s">
        <v>92</v>
      </c>
      <c r="H2" s="1" t="s">
        <v>93</v>
      </c>
      <c r="I2" s="1" t="s">
        <v>94</v>
      </c>
      <c r="J2" s="1" t="s">
        <v>95</v>
      </c>
      <c r="K2" s="1" t="s">
        <v>94</v>
      </c>
      <c r="L2" s="1" t="s">
        <v>94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</row>
    <row r="3" s="1" customFormat="1" spans="1:20">
      <c r="A3" s="3">
        <v>14806825995</v>
      </c>
      <c r="B3" s="1" t="s">
        <v>103</v>
      </c>
      <c r="C3" s="1" t="s">
        <v>104</v>
      </c>
      <c r="D3" s="1" t="s">
        <v>105</v>
      </c>
      <c r="E3" s="1" t="s">
        <v>39</v>
      </c>
      <c r="F3" s="1" t="s">
        <v>91</v>
      </c>
      <c r="G3" s="1" t="s">
        <v>92</v>
      </c>
      <c r="H3" s="1" t="s">
        <v>93</v>
      </c>
      <c r="I3" s="1" t="s">
        <v>106</v>
      </c>
      <c r="J3" s="1" t="s">
        <v>95</v>
      </c>
      <c r="K3" s="1" t="s">
        <v>106</v>
      </c>
      <c r="L3" s="1" t="s">
        <v>106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107</v>
      </c>
      <c r="R3" s="1" t="s">
        <v>100</v>
      </c>
      <c r="S3" s="1" t="s">
        <v>101</v>
      </c>
      <c r="T3" s="1" t="s">
        <v>102</v>
      </c>
    </row>
    <row r="4" s="1" customFormat="1" spans="1:20">
      <c r="A4" s="3">
        <v>14815618081</v>
      </c>
      <c r="B4" s="1" t="s">
        <v>91</v>
      </c>
      <c r="C4" s="1" t="s">
        <v>108</v>
      </c>
      <c r="D4" s="1" t="s">
        <v>90</v>
      </c>
      <c r="E4" s="1" t="s">
        <v>41</v>
      </c>
      <c r="F4" s="1" t="s">
        <v>91</v>
      </c>
      <c r="G4" s="1" t="s">
        <v>92</v>
      </c>
      <c r="H4" s="1" t="s">
        <v>93</v>
      </c>
      <c r="I4" s="1" t="s">
        <v>109</v>
      </c>
      <c r="J4" s="1" t="s">
        <v>95</v>
      </c>
      <c r="K4" s="1" t="s">
        <v>109</v>
      </c>
      <c r="L4" s="1" t="s">
        <v>109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110</v>
      </c>
      <c r="R4" s="1" t="s">
        <v>100</v>
      </c>
      <c r="S4" s="1" t="s">
        <v>101</v>
      </c>
      <c r="T4" s="1" t="s">
        <v>102</v>
      </c>
    </row>
    <row r="5" s="1" customFormat="1" spans="1:20">
      <c r="A5" s="3">
        <v>14815898619</v>
      </c>
      <c r="B5" s="1" t="s">
        <v>91</v>
      </c>
      <c r="C5" s="1" t="s">
        <v>111</v>
      </c>
      <c r="D5" s="1" t="s">
        <v>105</v>
      </c>
      <c r="E5" s="1" t="s">
        <v>112</v>
      </c>
      <c r="F5" s="1" t="s">
        <v>91</v>
      </c>
      <c r="G5" s="1" t="s">
        <v>92</v>
      </c>
      <c r="H5" s="1" t="s">
        <v>93</v>
      </c>
      <c r="I5" s="1" t="s">
        <v>106</v>
      </c>
      <c r="J5" s="1" t="s">
        <v>95</v>
      </c>
      <c r="K5" s="1" t="s">
        <v>106</v>
      </c>
      <c r="L5" s="1" t="s">
        <v>106</v>
      </c>
      <c r="M5" s="1" t="s">
        <v>96</v>
      </c>
      <c r="N5" s="1" t="s">
        <v>96</v>
      </c>
      <c r="O5" s="1" t="s">
        <v>97</v>
      </c>
      <c r="P5" s="1" t="s">
        <v>98</v>
      </c>
      <c r="Q5" s="1" t="s">
        <v>113</v>
      </c>
      <c r="R5" s="1" t="s">
        <v>100</v>
      </c>
      <c r="S5" s="1" t="s">
        <v>101</v>
      </c>
      <c r="T5" s="1" t="s">
        <v>102</v>
      </c>
    </row>
    <row r="6" s="1" customFormat="1" spans="1:20">
      <c r="A6" s="3">
        <v>14816283941</v>
      </c>
      <c r="B6" s="1" t="s">
        <v>91</v>
      </c>
      <c r="C6" s="1" t="s">
        <v>114</v>
      </c>
      <c r="D6" s="1" t="s">
        <v>115</v>
      </c>
      <c r="E6" s="1" t="s">
        <v>46</v>
      </c>
      <c r="F6" s="1" t="s">
        <v>91</v>
      </c>
      <c r="G6" s="1" t="s">
        <v>92</v>
      </c>
      <c r="H6" s="1" t="s">
        <v>93</v>
      </c>
      <c r="I6" s="1" t="s">
        <v>116</v>
      </c>
      <c r="J6" s="1" t="s">
        <v>95</v>
      </c>
      <c r="K6" s="1" t="s">
        <v>116</v>
      </c>
      <c r="L6" s="1" t="s">
        <v>116</v>
      </c>
      <c r="M6" s="1" t="s">
        <v>96</v>
      </c>
      <c r="N6" s="1" t="s">
        <v>96</v>
      </c>
      <c r="O6" s="1" t="s">
        <v>97</v>
      </c>
      <c r="P6" s="1" t="s">
        <v>98</v>
      </c>
      <c r="Q6" s="1" t="s">
        <v>117</v>
      </c>
      <c r="R6" s="1" t="s">
        <v>100</v>
      </c>
      <c r="S6" s="1" t="s">
        <v>101</v>
      </c>
      <c r="T6" s="1" t="s">
        <v>102</v>
      </c>
    </row>
    <row r="7" s="1" customFormat="1" spans="1:20">
      <c r="A7" s="3">
        <v>14816558914</v>
      </c>
      <c r="B7" s="1" t="s">
        <v>91</v>
      </c>
      <c r="C7" s="1" t="s">
        <v>118</v>
      </c>
      <c r="D7" s="1" t="s">
        <v>119</v>
      </c>
      <c r="E7" s="1" t="s">
        <v>49</v>
      </c>
      <c r="F7" s="1" t="s">
        <v>91</v>
      </c>
      <c r="G7" s="1" t="s">
        <v>92</v>
      </c>
      <c r="H7" s="1" t="s">
        <v>93</v>
      </c>
      <c r="I7" s="1" t="s">
        <v>120</v>
      </c>
      <c r="J7" s="1" t="s">
        <v>95</v>
      </c>
      <c r="K7" s="1" t="s">
        <v>120</v>
      </c>
      <c r="L7" s="1" t="s">
        <v>120</v>
      </c>
      <c r="M7" s="1" t="s">
        <v>96</v>
      </c>
      <c r="N7" s="1" t="s">
        <v>96</v>
      </c>
      <c r="O7" s="1" t="s">
        <v>97</v>
      </c>
      <c r="P7" s="1" t="s">
        <v>98</v>
      </c>
      <c r="Q7" s="1" t="s">
        <v>121</v>
      </c>
      <c r="R7" s="1" t="s">
        <v>100</v>
      </c>
      <c r="S7" s="1" t="s">
        <v>101</v>
      </c>
      <c r="T7" s="1" t="s">
        <v>102</v>
      </c>
    </row>
    <row r="8" s="1" customFormat="1" spans="1:20">
      <c r="A8" s="3">
        <v>14821738855</v>
      </c>
      <c r="B8" s="1" t="s">
        <v>91</v>
      </c>
      <c r="C8" s="1" t="s">
        <v>122</v>
      </c>
      <c r="D8" s="1" t="s">
        <v>119</v>
      </c>
      <c r="E8" s="1" t="s">
        <v>51</v>
      </c>
      <c r="F8" s="1" t="s">
        <v>91</v>
      </c>
      <c r="G8" s="1" t="s">
        <v>92</v>
      </c>
      <c r="H8" s="1" t="s">
        <v>93</v>
      </c>
      <c r="I8" s="1" t="s">
        <v>120</v>
      </c>
      <c r="J8" s="1" t="s">
        <v>95</v>
      </c>
      <c r="K8" s="1" t="s">
        <v>120</v>
      </c>
      <c r="L8" s="1" t="s">
        <v>120</v>
      </c>
      <c r="M8" s="1" t="s">
        <v>96</v>
      </c>
      <c r="N8" s="1" t="s">
        <v>96</v>
      </c>
      <c r="O8" s="1" t="s">
        <v>97</v>
      </c>
      <c r="P8" s="1" t="s">
        <v>98</v>
      </c>
      <c r="Q8" s="1" t="s">
        <v>121</v>
      </c>
      <c r="R8" s="1" t="s">
        <v>100</v>
      </c>
      <c r="S8" s="1" t="s">
        <v>101</v>
      </c>
      <c r="T8" s="1" t="s">
        <v>102</v>
      </c>
    </row>
    <row r="9" s="1" customFormat="1" spans="1:20">
      <c r="A9" s="3">
        <v>14822282688</v>
      </c>
      <c r="B9" s="1" t="s">
        <v>91</v>
      </c>
      <c r="C9" s="1" t="s">
        <v>123</v>
      </c>
      <c r="D9" s="1" t="s">
        <v>124</v>
      </c>
      <c r="E9" s="1" t="s">
        <v>57</v>
      </c>
      <c r="F9" s="1" t="s">
        <v>91</v>
      </c>
      <c r="G9" s="1" t="s">
        <v>92</v>
      </c>
      <c r="H9" s="1" t="s">
        <v>93</v>
      </c>
      <c r="I9" s="1" t="s">
        <v>125</v>
      </c>
      <c r="J9" s="1" t="s">
        <v>95</v>
      </c>
      <c r="K9" s="1" t="s">
        <v>125</v>
      </c>
      <c r="L9" s="1" t="s">
        <v>125</v>
      </c>
      <c r="M9" s="1" t="s">
        <v>96</v>
      </c>
      <c r="N9" s="1" t="s">
        <v>96</v>
      </c>
      <c r="O9" s="1" t="s">
        <v>97</v>
      </c>
      <c r="P9" s="1" t="s">
        <v>98</v>
      </c>
      <c r="Q9" s="1" t="s">
        <v>126</v>
      </c>
      <c r="R9" s="1" t="s">
        <v>100</v>
      </c>
      <c r="S9" s="1" t="s">
        <v>101</v>
      </c>
      <c r="T9" s="1" t="s">
        <v>102</v>
      </c>
    </row>
    <row r="10" s="1" customFormat="1" spans="1:20">
      <c r="A10" s="3">
        <v>14822398407</v>
      </c>
      <c r="B10" s="1" t="s">
        <v>91</v>
      </c>
      <c r="C10" s="1" t="s">
        <v>127</v>
      </c>
      <c r="D10" s="1" t="s">
        <v>124</v>
      </c>
      <c r="E10" s="1" t="s">
        <v>62</v>
      </c>
      <c r="F10" s="1" t="s">
        <v>91</v>
      </c>
      <c r="G10" s="1" t="s">
        <v>92</v>
      </c>
      <c r="H10" s="1" t="s">
        <v>93</v>
      </c>
      <c r="I10" s="1" t="s">
        <v>128</v>
      </c>
      <c r="J10" s="1" t="s">
        <v>95</v>
      </c>
      <c r="K10" s="1" t="s">
        <v>128</v>
      </c>
      <c r="L10" s="1" t="s">
        <v>128</v>
      </c>
      <c r="M10" s="1" t="s">
        <v>96</v>
      </c>
      <c r="N10" s="1" t="s">
        <v>96</v>
      </c>
      <c r="O10" s="1" t="s">
        <v>97</v>
      </c>
      <c r="P10" s="1" t="s">
        <v>98</v>
      </c>
      <c r="Q10" s="1" t="s">
        <v>129</v>
      </c>
      <c r="R10" s="1" t="s">
        <v>100</v>
      </c>
      <c r="S10" s="1" t="s">
        <v>101</v>
      </c>
      <c r="T10" s="1" t="s">
        <v>102</v>
      </c>
    </row>
    <row r="11" s="1" customFormat="1" spans="1:20">
      <c r="A11" s="3">
        <v>14822673296</v>
      </c>
      <c r="B11" s="1" t="s">
        <v>91</v>
      </c>
      <c r="C11" s="1" t="s">
        <v>130</v>
      </c>
      <c r="D11" s="1" t="s">
        <v>90</v>
      </c>
      <c r="E11" s="1" t="s">
        <v>64</v>
      </c>
      <c r="F11" s="1" t="s">
        <v>91</v>
      </c>
      <c r="G11" s="1" t="s">
        <v>92</v>
      </c>
      <c r="H11" s="1" t="s">
        <v>93</v>
      </c>
      <c r="I11" s="1" t="s">
        <v>94</v>
      </c>
      <c r="J11" s="1" t="s">
        <v>95</v>
      </c>
      <c r="K11" s="1" t="s">
        <v>94</v>
      </c>
      <c r="L11" s="1" t="s">
        <v>94</v>
      </c>
      <c r="M11" s="1" t="s">
        <v>96</v>
      </c>
      <c r="N11" s="1" t="s">
        <v>96</v>
      </c>
      <c r="O11" s="1" t="s">
        <v>97</v>
      </c>
      <c r="P11" s="1" t="s">
        <v>98</v>
      </c>
      <c r="Q11" s="1" t="s">
        <v>131</v>
      </c>
      <c r="R11" s="1" t="s">
        <v>100</v>
      </c>
      <c r="S11" s="1" t="s">
        <v>101</v>
      </c>
      <c r="T11" s="1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2021-04-21T01:22:29Z</dcterms:created>
  <dcterms:modified xsi:type="dcterms:W3CDTF">2021-04-21T01:30:14Z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1E237DAF5F9D49E3A4A48FF4E018EFE5</vt:lpwstr>
  </property>
  <property fmtid="{D5CDD505-2E9C-101B-9397-08002B2CF9AE}" pid="3" name="KSOProductBuildVer">
    <vt:lpwstr>2052-11.1.0.10463</vt:lpwstr>
  </property>
</Properties>
</file>