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<sst xmlns="http://schemas.openxmlformats.org/spreadsheetml/2006/main" count="371" uniqueCount="128">
  <si>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</si>
  <si>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</si>
  <si>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</si>
  <si>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</si>
  <si>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</si>
  <si>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</si>
  <si>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</si>
  <si>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</si>
  <si>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</si>
  <si>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</si>
  <si>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</si>
  <si>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</si>
  <si>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</si>
  <si>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</si>
  <si>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</si>
  <si>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</si>
  <si>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</si>
  <si>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</si>
  <si>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</si>
  <si>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</si>
  <si>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</si>
  <si>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</si>
  <si>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</si>
  <si>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</si>
  <si>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</si>
  <si>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</si>
  <si>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[梅州]梅州麓湖山酒店(62503407)</t>
  </si>
  <si>
    <t>公寓标准大床房&lt;双人入住&gt;&lt;今日特价 &gt;&lt;双早&gt;</t>
  </si>
  <si>
    <t>CNY</t>
  </si>
  <si>
    <t>叶忠华,邹寿彬</t>
  </si>
  <si>
    <t>CA13744210422CNY</t>
  </si>
  <si>
    <t>未提现</t>
  </si>
  <si>
    <t>携程开票</t>
  </si>
  <si>
    <t>公寓标准双人房&lt;双人入住&gt;&lt;今日特价 &gt;&lt;双早&gt;</t>
  </si>
  <si>
    <t>叶忠华</t>
  </si>
  <si>
    <t>[贵阳]贵阳溪山里酒店(64874007)</t>
  </si>
  <si>
    <t>高级大床房&lt;双人入住&gt;&lt;内宾&gt;&lt;无早&gt;&lt; DLTZ &gt;</t>
  </si>
  <si>
    <t>陈煜</t>
  </si>
  <si>
    <t>取消</t>
  </si>
  <si>
    <t>[大理市]大理漫湾大酒店(70541077)</t>
  </si>
  <si>
    <t>商贸楼单间(准三星)&lt;双人入住&gt;&lt;双早&gt;&lt;大床&gt;</t>
  </si>
  <si>
    <t>林楚绵</t>
  </si>
  <si>
    <t>主楼豪华单间&lt;双人入住&gt;&lt;双早&gt;&lt;大床&gt;</t>
  </si>
  <si>
    <t>马俊标,胡维昌</t>
  </si>
  <si>
    <t>主楼标准双床房&lt;双人入住&gt;&lt;今日特价 &gt;&lt;双早&gt;</t>
  </si>
  <si>
    <t>曾永辉</t>
  </si>
  <si>
    <t>[大理市]大理海湾国际酒店(70914791)</t>
  </si>
  <si>
    <t>海景商务大床房&lt;双人入住&gt;&lt;特惠专享&gt;&lt;双早&gt;&lt;大床&gt;</t>
  </si>
  <si>
    <t>江志泽</t>
  </si>
  <si>
    <t>商贸楼标间(准三星)&lt;双人入住&gt;&lt;双早&gt;&lt;双床&gt;</t>
  </si>
  <si>
    <t>张蓉</t>
  </si>
  <si>
    <t>[大理市]大理碧玉间海景客栈(64243318)</t>
  </si>
  <si>
    <t>下风海景标准间&lt;双人入住&gt;&lt;无早&gt;&lt;今日特价 &gt;</t>
  </si>
  <si>
    <t>卞英杰</t>
  </si>
  <si>
    <t>许家琪</t>
  </si>
  <si>
    <t>山景商务大床房&lt;双人入住&gt;&lt;特惠专享&gt;&lt;双早&gt;&lt;大床&gt;</t>
  </si>
  <si>
    <t>谭海锐</t>
  </si>
  <si>
    <t>[安顺]安顺豪生温泉度假酒店(71662034)</t>
  </si>
  <si>
    <t>高级大床房&lt;双人入住&gt;&lt;内宾&gt;&lt;双早&gt;&lt; DLTZ &gt;</t>
  </si>
  <si>
    <t>蒋静</t>
  </si>
  <si>
    <t>李俊红</t>
  </si>
  <si>
    <t>，</t>
  </si>
  <si>
    <t>系统无单</t>
  </si>
  <si>
    <t>202104061847300020</t>
  </si>
  <si>
    <t>202104062052020020</t>
  </si>
  <si>
    <t>A210422093336481 HOP:3606.25元</t>
  </si>
  <si>
    <t>i210422093508 房集：745元</t>
  </si>
  <si>
    <t>总计：4351.25元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</si>
  <si>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</si>
  <si>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</si>
  <si>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</si>
  <si>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</si>
  <si>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</si>
  <si>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</si>
  <si>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</si>
  <si>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</si>
  <si>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</si>
  <si>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</si>
  <si>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</si>
  <si>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</si>
  <si>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</si>
  <si>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</si>
  <si>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</si>
  <si>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</si>
  <si>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</si>
  <si>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2021-04-02</t>
  </si>
  <si>
    <t>2045547</t>
  </si>
  <si>
    <t>梅州麓湖山酒店</t>
  </si>
  <si>
    <t>2021-04-06</t>
  </si>
  <si>
    <t>2021-04-07</t>
  </si>
  <si>
    <t>退房日月结</t>
  </si>
  <si>
    <t>585.20</t>
  </si>
  <si>
    <t>RMB</t>
  </si>
  <si>
    <t>0</t>
  </si>
  <si>
    <t>0.00</t>
  </si>
  <si>
    <t>携程汇登国内直连</t>
  </si>
  <si>
    <t>2021-04-02 20:46:07</t>
  </si>
  <si>
    <t>否</t>
  </si>
  <si>
    <t>广州汇登信息科技有限公司</t>
  </si>
  <si>
    <t>直采</t>
  </si>
  <si>
    <t>2045550</t>
  </si>
  <si>
    <t>268.85</t>
  </si>
  <si>
    <t>2021-04-02 20:46:12</t>
  </si>
  <si>
    <t>2051755</t>
  </si>
  <si>
    <t>大理漫湾大酒店</t>
  </si>
  <si>
    <t>196.00</t>
  </si>
  <si>
    <t>2021-04-06 08:12:33</t>
  </si>
  <si>
    <t>2051834</t>
  </si>
  <si>
    <t>680.00</t>
  </si>
  <si>
    <t>2021-04-06 09:28:09</t>
  </si>
  <si>
    <t>2052185</t>
  </si>
  <si>
    <t>249.20</t>
  </si>
  <si>
    <t>2021-04-06 13:22:00</t>
  </si>
  <si>
    <t>2052240</t>
  </si>
  <si>
    <t>大理海湾国际酒店</t>
  </si>
  <si>
    <t>575.00</t>
  </si>
  <si>
    <t>2021-04-06 13:45:59</t>
  </si>
  <si>
    <t>2052599</t>
  </si>
  <si>
    <t>2021-04-06 17:07:40</t>
  </si>
  <si>
    <t>2052621</t>
  </si>
  <si>
    <t>大理碧玉间海景客栈</t>
  </si>
  <si>
    <t>170.00</t>
  </si>
  <si>
    <t>2021-04-06 17:11:27</t>
  </si>
  <si>
    <t>2053042</t>
  </si>
  <si>
    <t>490.00</t>
  </si>
  <si>
    <t>2021-04-06 20:38:19</t>
  </si>
  <si>
    <t>2053241</t>
  </si>
  <si>
    <t>2021-04-06 22:05:05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</si>
</sst>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14781302123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44292</v>
      </c>
      <c r="G2" s="5">
        <v>44293</v>
      </c>
      <c r="H2" s="4">
        <v>2</v>
      </c>
      <c r="I2" s="4">
        <v>1</v>
      </c>
      <c r="J2" s="4">
        <v>2</v>
      </c>
      <c r="K2" s="4" t="s">
        <v>28</v>
      </c>
      <c r="L2" s="4">
        <v>585.2</v>
      </c>
      <c r="M2" s="4">
        <v>585.2</v>
      </c>
      <c r="N2" s="4" t="s">
        <v>29</v>
      </c>
      <c r="O2" s="4" t="s">
        <v>30</v>
      </c>
      <c r="P2" s="4" t="s">
        <v>31</v>
      </c>
      <c r="Q2" s="4">
        <v>0</v>
      </c>
      <c r="R2" s="6">
        <v>44288</v>
      </c>
      <c r="S2" s="5">
        <v>44308</v>
      </c>
      <c r="T2" s="4" t="s">
        <v>32</v>
      </c>
      <c r="U2" s="4">
        <v>585.2</v>
      </c>
      <c r="V2" s="4">
        <v>0</v>
      </c>
      <c r="W2" s="4">
        <v>0</v>
      </c>
    </row>
    <row r="3" s="4" customFormat="1" spans="1:23">
      <c r="A3" s="4">
        <v>14781328693</v>
      </c>
      <c r="B3" s="4" t="s">
        <v>24</v>
      </c>
      <c r="C3" s="4" t="s">
        <v>25</v>
      </c>
      <c r="D3" s="4" t="s">
        <v>26</v>
      </c>
      <c r="E3" s="4" t="s">
        <v>33</v>
      </c>
      <c r="F3" s="5">
        <v>44292</v>
      </c>
      <c r="G3" s="5">
        <v>44293</v>
      </c>
      <c r="H3" s="4">
        <v>1</v>
      </c>
      <c r="I3" s="4">
        <v>1</v>
      </c>
      <c r="J3" s="4">
        <v>1</v>
      </c>
      <c r="K3" s="4" t="s">
        <v>28</v>
      </c>
      <c r="L3" s="4">
        <v>268.85</v>
      </c>
      <c r="M3" s="4">
        <v>268.85</v>
      </c>
      <c r="N3" s="4" t="s">
        <v>34</v>
      </c>
      <c r="O3" s="4" t="s">
        <v>30</v>
      </c>
      <c r="P3" s="4" t="s">
        <v>31</v>
      </c>
      <c r="Q3" s="4">
        <v>0</v>
      </c>
      <c r="R3" s="6">
        <v>44288</v>
      </c>
      <c r="S3" s="5">
        <v>44308</v>
      </c>
      <c r="T3" s="4" t="s">
        <v>32</v>
      </c>
      <c r="U3" s="4">
        <v>268.85</v>
      </c>
      <c r="V3" s="4">
        <v>0</v>
      </c>
      <c r="W3" s="4">
        <v>0</v>
      </c>
    </row>
    <row r="4" s="4" customFormat="1" spans="1:23">
      <c r="A4" s="4">
        <v>14815102291</v>
      </c>
      <c r="B4" s="4" t="s">
        <v>24</v>
      </c>
      <c r="C4" s="4" t="s">
        <v>25</v>
      </c>
      <c r="D4" s="4" t="s">
        <v>35</v>
      </c>
      <c r="E4" s="4" t="s">
        <v>36</v>
      </c>
      <c r="F4" s="5">
        <v>44292</v>
      </c>
      <c r="G4" s="5">
        <v>44293</v>
      </c>
      <c r="H4" s="4">
        <v>1</v>
      </c>
      <c r="I4" s="4">
        <v>1</v>
      </c>
      <c r="J4" s="4">
        <v>1</v>
      </c>
      <c r="K4" s="4" t="s">
        <v>28</v>
      </c>
      <c r="L4" s="4">
        <v>330</v>
      </c>
      <c r="M4" s="4">
        <v>330</v>
      </c>
      <c r="N4" s="4" t="s">
        <v>37</v>
      </c>
      <c r="O4" s="4" t="s">
        <v>30</v>
      </c>
      <c r="P4" s="4" t="s">
        <v>31</v>
      </c>
      <c r="Q4" s="4">
        <v>0</v>
      </c>
      <c r="R4" s="6">
        <v>44291</v>
      </c>
      <c r="S4" s="5">
        <v>44308</v>
      </c>
      <c r="T4" s="4" t="s">
        <v>32</v>
      </c>
      <c r="U4" s="4">
        <v>330</v>
      </c>
      <c r="V4" s="4">
        <v>0</v>
      </c>
      <c r="W4" s="4">
        <v>0</v>
      </c>
    </row>
    <row r="5" s="4" customFormat="1" spans="1:23">
      <c r="A5" s="4">
        <v>14815102291</v>
      </c>
      <c r="B5" s="4" t="s">
        <v>24</v>
      </c>
      <c r="C5" s="4" t="s">
        <v>38</v>
      </c>
      <c r="D5" s="4" t="s">
        <v>35</v>
      </c>
      <c r="E5" s="4" t="s">
        <v>36</v>
      </c>
      <c r="F5" s="5">
        <v>44292</v>
      </c>
      <c r="G5" s="5">
        <v>44293</v>
      </c>
      <c r="H5" s="4">
        <v>1</v>
      </c>
      <c r="I5" s="4">
        <v>1</v>
      </c>
      <c r="J5" s="4">
        <v>1</v>
      </c>
      <c r="K5" s="4" t="s">
        <v>28</v>
      </c>
      <c r="L5" s="4">
        <v>-330</v>
      </c>
      <c r="M5" s="4">
        <v>-330</v>
      </c>
      <c r="N5" s="4" t="s">
        <v>37</v>
      </c>
      <c r="O5" s="4" t="s">
        <v>30</v>
      </c>
      <c r="P5" s="4" t="s">
        <v>31</v>
      </c>
      <c r="Q5" s="4">
        <v>0</v>
      </c>
      <c r="R5" s="6">
        <v>44291</v>
      </c>
      <c r="S5" s="5">
        <v>44308</v>
      </c>
      <c r="T5" s="4" t="s">
        <v>32</v>
      </c>
      <c r="U5" s="4">
        <v>-330</v>
      </c>
      <c r="V5" s="4">
        <v>0</v>
      </c>
      <c r="W5" s="4">
        <v>0</v>
      </c>
    </row>
    <row r="6" s="4" customFormat="1" spans="1:24">
      <c r="A6" s="4">
        <v>14823962159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44292</v>
      </c>
      <c r="G6" s="5">
        <v>44293</v>
      </c>
      <c r="H6" s="4">
        <v>1</v>
      </c>
      <c r="I6" s="4">
        <v>1</v>
      </c>
      <c r="J6" s="4">
        <v>1</v>
      </c>
      <c r="K6" s="4" t="s">
        <v>28</v>
      </c>
      <c r="L6" s="4">
        <v>196</v>
      </c>
      <c r="M6" s="4">
        <v>196</v>
      </c>
      <c r="N6" s="4" t="s">
        <v>41</v>
      </c>
      <c r="O6" s="4" t="s">
        <v>30</v>
      </c>
      <c r="P6" s="4" t="s">
        <v>31</v>
      </c>
      <c r="Q6" s="4">
        <v>0</v>
      </c>
      <c r="R6" s="6">
        <v>44292</v>
      </c>
      <c r="S6" s="5">
        <v>44308</v>
      </c>
      <c r="T6" s="4" t="s">
        <v>32</v>
      </c>
      <c r="U6" s="4">
        <v>196</v>
      </c>
      <c r="V6" s="4">
        <v>0</v>
      </c>
      <c r="W6" s="4">
        <v>0</v>
      </c>
      <c r="X6" s="4">
        <v>2051755</v>
      </c>
    </row>
    <row r="7" s="4" customFormat="1" spans="1:24">
      <c r="A7" s="4">
        <v>14824173354</v>
      </c>
      <c r="B7" s="4" t="s">
        <v>24</v>
      </c>
      <c r="C7" s="4" t="s">
        <v>25</v>
      </c>
      <c r="D7" s="4" t="s">
        <v>39</v>
      </c>
      <c r="E7" s="4" t="s">
        <v>42</v>
      </c>
      <c r="F7" s="5">
        <v>44292</v>
      </c>
      <c r="G7" s="5">
        <v>44293</v>
      </c>
      <c r="H7" s="4">
        <v>2</v>
      </c>
      <c r="I7" s="4">
        <v>1</v>
      </c>
      <c r="J7" s="4">
        <v>2</v>
      </c>
      <c r="K7" s="4" t="s">
        <v>28</v>
      </c>
      <c r="L7" s="4">
        <v>680</v>
      </c>
      <c r="M7" s="4">
        <v>680</v>
      </c>
      <c r="N7" s="4" t="s">
        <v>43</v>
      </c>
      <c r="O7" s="4" t="s">
        <v>30</v>
      </c>
      <c r="P7" s="4" t="s">
        <v>31</v>
      </c>
      <c r="Q7" s="4">
        <v>0</v>
      </c>
      <c r="R7" s="6">
        <v>44292</v>
      </c>
      <c r="S7" s="5">
        <v>44308</v>
      </c>
      <c r="T7" s="4" t="s">
        <v>32</v>
      </c>
      <c r="U7" s="4">
        <v>680</v>
      </c>
      <c r="V7" s="4">
        <v>0</v>
      </c>
      <c r="W7" s="4">
        <v>0</v>
      </c>
      <c r="X7" s="4">
        <v>2051834</v>
      </c>
    </row>
    <row r="8" s="4" customFormat="1" spans="1:23">
      <c r="A8" s="4">
        <v>14829206657</v>
      </c>
      <c r="B8" s="4" t="s">
        <v>24</v>
      </c>
      <c r="C8" s="4" t="s">
        <v>25</v>
      </c>
      <c r="D8" s="4" t="s">
        <v>26</v>
      </c>
      <c r="E8" s="4" t="s">
        <v>44</v>
      </c>
      <c r="F8" s="5">
        <v>44292</v>
      </c>
      <c r="G8" s="5">
        <v>44293</v>
      </c>
      <c r="H8" s="4">
        <v>1</v>
      </c>
      <c r="I8" s="4">
        <v>1</v>
      </c>
      <c r="J8" s="4">
        <v>1</v>
      </c>
      <c r="K8" s="4" t="s">
        <v>28</v>
      </c>
      <c r="L8" s="4">
        <v>249.2</v>
      </c>
      <c r="M8" s="4">
        <v>249.2</v>
      </c>
      <c r="N8" s="4" t="s">
        <v>45</v>
      </c>
      <c r="O8" s="4" t="s">
        <v>30</v>
      </c>
      <c r="P8" s="4" t="s">
        <v>31</v>
      </c>
      <c r="Q8" s="4">
        <v>0</v>
      </c>
      <c r="R8" s="6">
        <v>44292</v>
      </c>
      <c r="S8" s="5">
        <v>44308</v>
      </c>
      <c r="T8" s="4" t="s">
        <v>32</v>
      </c>
      <c r="U8" s="4">
        <v>249.2</v>
      </c>
      <c r="V8" s="4">
        <v>0</v>
      </c>
      <c r="W8" s="4">
        <v>0</v>
      </c>
    </row>
    <row r="9" s="4" customFormat="1" spans="1:24">
      <c r="A9" s="4">
        <v>14829527849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44292</v>
      </c>
      <c r="G9" s="5">
        <v>44293</v>
      </c>
      <c r="H9" s="4">
        <v>1</v>
      </c>
      <c r="I9" s="4">
        <v>1</v>
      </c>
      <c r="J9" s="4">
        <v>1</v>
      </c>
      <c r="K9" s="4" t="s">
        <v>28</v>
      </c>
      <c r="L9" s="4">
        <v>575</v>
      </c>
      <c r="M9" s="4">
        <v>575</v>
      </c>
      <c r="N9" s="4" t="s">
        <v>48</v>
      </c>
      <c r="O9" s="4" t="s">
        <v>30</v>
      </c>
      <c r="P9" s="4" t="s">
        <v>31</v>
      </c>
      <c r="Q9" s="4">
        <v>0</v>
      </c>
      <c r="R9" s="6">
        <v>44292</v>
      </c>
      <c r="S9" s="5">
        <v>44308</v>
      </c>
      <c r="T9" s="4" t="s">
        <v>32</v>
      </c>
      <c r="U9" s="4">
        <v>575</v>
      </c>
      <c r="V9" s="4">
        <v>0</v>
      </c>
      <c r="W9" s="4">
        <v>0</v>
      </c>
      <c r="X9" s="4">
        <v>2052240</v>
      </c>
    </row>
    <row r="10" s="4" customFormat="1" spans="1:24">
      <c r="A10" s="4">
        <v>14830590059</v>
      </c>
      <c r="B10" s="4" t="s">
        <v>24</v>
      </c>
      <c r="C10" s="4" t="s">
        <v>25</v>
      </c>
      <c r="D10" s="4" t="s">
        <v>39</v>
      </c>
      <c r="E10" s="4" t="s">
        <v>49</v>
      </c>
      <c r="F10" s="5">
        <v>44292</v>
      </c>
      <c r="G10" s="5">
        <v>44293</v>
      </c>
      <c r="H10" s="4">
        <v>1</v>
      </c>
      <c r="I10" s="4">
        <v>1</v>
      </c>
      <c r="J10" s="4">
        <v>1</v>
      </c>
      <c r="K10" s="4" t="s">
        <v>28</v>
      </c>
      <c r="L10" s="4">
        <v>196</v>
      </c>
      <c r="M10" s="4">
        <v>196</v>
      </c>
      <c r="N10" s="4" t="s">
        <v>50</v>
      </c>
      <c r="O10" s="4" t="s">
        <v>30</v>
      </c>
      <c r="P10" s="4" t="s">
        <v>31</v>
      </c>
      <c r="Q10" s="4">
        <v>0</v>
      </c>
      <c r="R10" s="6">
        <v>44292</v>
      </c>
      <c r="S10" s="5">
        <v>44308</v>
      </c>
      <c r="T10" s="4" t="s">
        <v>32</v>
      </c>
      <c r="U10" s="4">
        <v>196</v>
      </c>
      <c r="V10" s="4">
        <v>0</v>
      </c>
      <c r="W10" s="4">
        <v>0</v>
      </c>
      <c r="X10" s="4">
        <v>2052599</v>
      </c>
    </row>
    <row r="11" s="4" customFormat="1" spans="1:23">
      <c r="A11" s="4">
        <v>14830629429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44292</v>
      </c>
      <c r="G11" s="5">
        <v>44293</v>
      </c>
      <c r="H11" s="4">
        <v>1</v>
      </c>
      <c r="I11" s="4">
        <v>1</v>
      </c>
      <c r="J11" s="4">
        <v>1</v>
      </c>
      <c r="K11" s="4" t="s">
        <v>28</v>
      </c>
      <c r="L11" s="4">
        <v>170</v>
      </c>
      <c r="M11" s="4">
        <v>170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44292</v>
      </c>
      <c r="S11" s="5">
        <v>44308</v>
      </c>
      <c r="T11" s="4" t="s">
        <v>32</v>
      </c>
      <c r="U11" s="4">
        <v>170</v>
      </c>
      <c r="V11" s="4">
        <v>0</v>
      </c>
      <c r="W11" s="4">
        <v>0</v>
      </c>
    </row>
    <row r="12" s="4" customFormat="1" spans="1:23">
      <c r="A12" s="4">
        <v>14831174138</v>
      </c>
      <c r="B12" s="4" t="s">
        <v>24</v>
      </c>
      <c r="C12" s="4" t="s">
        <v>25</v>
      </c>
      <c r="D12" s="4" t="s">
        <v>35</v>
      </c>
      <c r="E12" s="4" t="s">
        <v>36</v>
      </c>
      <c r="F12" s="5">
        <v>44292</v>
      </c>
      <c r="G12" s="5">
        <v>44293</v>
      </c>
      <c r="H12" s="4">
        <v>1</v>
      </c>
      <c r="I12" s="4">
        <v>1</v>
      </c>
      <c r="J12" s="4">
        <v>1</v>
      </c>
      <c r="K12" s="4" t="s">
        <v>28</v>
      </c>
      <c r="L12" s="4">
        <v>330</v>
      </c>
      <c r="M12" s="4">
        <v>330</v>
      </c>
      <c r="N12" s="4" t="s">
        <v>54</v>
      </c>
      <c r="O12" s="4" t="s">
        <v>30</v>
      </c>
      <c r="P12" s="4" t="s">
        <v>31</v>
      </c>
      <c r="Q12" s="4">
        <v>0</v>
      </c>
      <c r="R12" s="6">
        <v>44292</v>
      </c>
      <c r="S12" s="5">
        <v>44308</v>
      </c>
      <c r="T12" s="4" t="s">
        <v>32</v>
      </c>
      <c r="U12" s="4">
        <v>330</v>
      </c>
      <c r="V12" s="4">
        <v>0</v>
      </c>
      <c r="W12" s="4">
        <v>0</v>
      </c>
    </row>
    <row r="13" s="4" customFormat="1" spans="1:24">
      <c r="A13" s="4">
        <v>14831763137</v>
      </c>
      <c r="B13" s="4" t="s">
        <v>24</v>
      </c>
      <c r="C13" s="4" t="s">
        <v>25</v>
      </c>
      <c r="D13" s="4" t="s">
        <v>46</v>
      </c>
      <c r="E13" s="4" t="s">
        <v>55</v>
      </c>
      <c r="F13" s="5">
        <v>44292</v>
      </c>
      <c r="G13" s="5">
        <v>44293</v>
      </c>
      <c r="H13" s="4">
        <v>1</v>
      </c>
      <c r="I13" s="4">
        <v>1</v>
      </c>
      <c r="J13" s="4">
        <v>1</v>
      </c>
      <c r="K13" s="4" t="s">
        <v>28</v>
      </c>
      <c r="L13" s="4">
        <v>490</v>
      </c>
      <c r="M13" s="4">
        <v>490</v>
      </c>
      <c r="N13" s="4" t="s">
        <v>56</v>
      </c>
      <c r="O13" s="4" t="s">
        <v>30</v>
      </c>
      <c r="P13" s="4" t="s">
        <v>31</v>
      </c>
      <c r="Q13" s="4">
        <v>0</v>
      </c>
      <c r="R13" s="6">
        <v>44292</v>
      </c>
      <c r="S13" s="5">
        <v>44308</v>
      </c>
      <c r="T13" s="4" t="s">
        <v>32</v>
      </c>
      <c r="U13" s="4">
        <v>490</v>
      </c>
      <c r="V13" s="4">
        <v>0</v>
      </c>
      <c r="W13" s="4">
        <v>0</v>
      </c>
      <c r="X13" s="4">
        <v>2053042</v>
      </c>
    </row>
    <row r="14" s="4" customFormat="1" spans="1:23">
      <c r="A14" s="4">
        <v>14831868936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44292</v>
      </c>
      <c r="G14" s="5">
        <v>44293</v>
      </c>
      <c r="H14" s="4">
        <v>1</v>
      </c>
      <c r="I14" s="4">
        <v>1</v>
      </c>
      <c r="J14" s="4">
        <v>1</v>
      </c>
      <c r="K14" s="4" t="s">
        <v>28</v>
      </c>
      <c r="L14" s="4">
        <v>415</v>
      </c>
      <c r="M14" s="4">
        <v>415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44292</v>
      </c>
      <c r="S14" s="5">
        <v>44308</v>
      </c>
      <c r="T14" s="4" t="s">
        <v>32</v>
      </c>
      <c r="U14" s="4">
        <v>415</v>
      </c>
      <c r="V14" s="4">
        <v>0</v>
      </c>
      <c r="W14" s="4">
        <v>0</v>
      </c>
    </row>
    <row r="15" s="4" customFormat="1" spans="1:24">
      <c r="A15" s="4">
        <v>14832251569</v>
      </c>
      <c r="B15" s="4" t="s">
        <v>24</v>
      </c>
      <c r="C15" s="4" t="s">
        <v>25</v>
      </c>
      <c r="D15" s="4" t="s">
        <v>39</v>
      </c>
      <c r="E15" s="4" t="s">
        <v>40</v>
      </c>
      <c r="F15" s="5">
        <v>44292</v>
      </c>
      <c r="G15" s="5">
        <v>44293</v>
      </c>
      <c r="H15" s="4">
        <v>1</v>
      </c>
      <c r="I15" s="4">
        <v>1</v>
      </c>
      <c r="J15" s="4">
        <v>1</v>
      </c>
      <c r="K15" s="4" t="s">
        <v>28</v>
      </c>
      <c r="L15" s="4">
        <v>196</v>
      </c>
      <c r="M15" s="4">
        <v>196</v>
      </c>
      <c r="N15" s="4" t="s">
        <v>60</v>
      </c>
      <c r="O15" s="4" t="s">
        <v>30</v>
      </c>
      <c r="P15" s="4" t="s">
        <v>31</v>
      </c>
      <c r="Q15" s="4">
        <v>0</v>
      </c>
      <c r="R15" s="6">
        <v>44292</v>
      </c>
      <c r="S15" s="5">
        <v>44308</v>
      </c>
      <c r="T15" s="4" t="s">
        <v>32</v>
      </c>
      <c r="U15" s="4">
        <v>196</v>
      </c>
      <c r="V15" s="4">
        <v>0</v>
      </c>
      <c r="W15" s="4">
        <v>0</v>
      </c>
      <c r="X15" s="4">
        <v>2053241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8" sqref="A18:A20"/>
    </sheetView>
  </sheetViews>
  <sheetFormatPr defaultColWidth="9" defaultRowHeight="13.5"/>
  <cols>
    <col min="1" max="1" width="13.37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4">
        <v>14781302123</v>
      </c>
      <c r="B2" s="5">
        <v>44292</v>
      </c>
      <c r="C2" s="5">
        <v>44293</v>
      </c>
      <c r="D2" s="4">
        <v>585.2</v>
      </c>
      <c r="E2" s="4" t="str">
        <f>VLOOKUP(A2,HOP!A:L,12,0)</f>
        <v>585.20</v>
      </c>
      <c r="F2" s="4" t="str">
        <f>VLOOKUP(A2,HOP!A:C,3,0)</f>
        <v>2045547</v>
      </c>
      <c r="G2" s="4">
        <f>D2-E2</f>
        <v>0</v>
      </c>
      <c r="H2" s="4" t="str">
        <f>$H$1&amp;F2</f>
        <v>，2045547</v>
      </c>
      <c r="I2" s="4" t="str">
        <f>VLOOKUP(A2,HOP!A:T,20,0)</f>
        <v>直采</v>
      </c>
    </row>
    <row r="3" s="4" customFormat="1" spans="1:9">
      <c r="A3" s="4">
        <v>14781328693</v>
      </c>
      <c r="B3" s="5">
        <v>44292</v>
      </c>
      <c r="C3" s="5">
        <v>44293</v>
      </c>
      <c r="D3" s="4">
        <v>268.85</v>
      </c>
      <c r="E3" s="4" t="str">
        <f>VLOOKUP(A3,HOP!A:L,12,0)</f>
        <v>268.85</v>
      </c>
      <c r="F3" s="4" t="str">
        <f>VLOOKUP(A3,HOP!A:C,3,0)</f>
        <v>2045550</v>
      </c>
      <c r="G3" s="4">
        <f>D3-E3</f>
        <v>0</v>
      </c>
      <c r="H3" s="4" t="str">
        <f>$H$1&amp;F3</f>
        <v>，2045550</v>
      </c>
      <c r="I3" s="4" t="str">
        <f>VLOOKUP(A3,HOP!A:T,20,0)</f>
        <v>直采</v>
      </c>
    </row>
    <row r="4" s="4" customFormat="1" hidden="1" spans="1:10">
      <c r="A4" s="4">
        <v>14815102291</v>
      </c>
      <c r="B4" s="5">
        <v>44292</v>
      </c>
      <c r="C4" s="5">
        <v>44293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  <c r="J4" s="4" t="s">
        <v>62</v>
      </c>
    </row>
    <row r="5" s="4" customFormat="1" spans="1:9">
      <c r="A5" s="4">
        <v>14823962159</v>
      </c>
      <c r="B5" s="5">
        <v>44292</v>
      </c>
      <c r="C5" s="5">
        <v>44293</v>
      </c>
      <c r="D5" s="4">
        <v>196</v>
      </c>
      <c r="E5" s="4" t="str">
        <f>VLOOKUP(A5,HOP!A:L,12,0)</f>
        <v>196.00</v>
      </c>
      <c r="F5" s="4" t="str">
        <f>VLOOKUP(A5,HOP!A:C,3,0)</f>
        <v>2051755</v>
      </c>
      <c r="G5" s="4">
        <f t="shared" ref="G5:G14" si="0">D5-E5</f>
        <v>0</v>
      </c>
      <c r="H5" s="4" t="str">
        <f t="shared" ref="H5:H14" si="1">$H$1&amp;F5</f>
        <v>，2051755</v>
      </c>
      <c r="I5" s="4" t="str">
        <f>VLOOKUP(A5,HOP!A:T,20,0)</f>
        <v>直采</v>
      </c>
    </row>
    <row r="6" s="4" customFormat="1" spans="1:9">
      <c r="A6" s="4">
        <v>14824173354</v>
      </c>
      <c r="B6" s="5">
        <v>44292</v>
      </c>
      <c r="C6" s="5">
        <v>44293</v>
      </c>
      <c r="D6" s="4">
        <v>680</v>
      </c>
      <c r="E6" s="4" t="str">
        <f>VLOOKUP(A6,HOP!A:L,12,0)</f>
        <v>680.00</v>
      </c>
      <c r="F6" s="4" t="str">
        <f>VLOOKUP(A6,HOP!A:C,3,0)</f>
        <v>2051834</v>
      </c>
      <c r="G6" s="4">
        <f t="shared" si="0"/>
        <v>0</v>
      </c>
      <c r="H6" s="4" t="str">
        <f t="shared" si="1"/>
        <v>，2051834</v>
      </c>
      <c r="I6" s="4" t="str">
        <f>VLOOKUP(A6,HOP!A:T,20,0)</f>
        <v>直采</v>
      </c>
    </row>
    <row r="7" s="4" customFormat="1" spans="1:9">
      <c r="A7" s="4">
        <v>14829206657</v>
      </c>
      <c r="B7" s="5">
        <v>44292</v>
      </c>
      <c r="C7" s="5">
        <v>44293</v>
      </c>
      <c r="D7" s="4">
        <v>249.2</v>
      </c>
      <c r="E7" s="4" t="str">
        <f>VLOOKUP(A7,HOP!A:L,12,0)</f>
        <v>249.20</v>
      </c>
      <c r="F7" s="4" t="str">
        <f>VLOOKUP(A7,HOP!A:C,3,0)</f>
        <v>2052185</v>
      </c>
      <c r="G7" s="4">
        <f t="shared" si="0"/>
        <v>0</v>
      </c>
      <c r="H7" s="4" t="str">
        <f t="shared" si="1"/>
        <v>，2052185</v>
      </c>
      <c r="I7" s="4" t="str">
        <f>VLOOKUP(A7,HOP!A:T,20,0)</f>
        <v>直采</v>
      </c>
    </row>
    <row r="8" s="4" customFormat="1" spans="1:9">
      <c r="A8" s="4">
        <v>14829527849</v>
      </c>
      <c r="B8" s="5">
        <v>44292</v>
      </c>
      <c r="C8" s="5">
        <v>44293</v>
      </c>
      <c r="D8" s="4">
        <v>575</v>
      </c>
      <c r="E8" s="4" t="str">
        <f>VLOOKUP(A8,HOP!A:L,12,0)</f>
        <v>575.00</v>
      </c>
      <c r="F8" s="4" t="str">
        <f>VLOOKUP(A8,HOP!A:C,3,0)</f>
        <v>2052240</v>
      </c>
      <c r="G8" s="4">
        <f t="shared" si="0"/>
        <v>0</v>
      </c>
      <c r="H8" s="4" t="str">
        <f t="shared" si="1"/>
        <v>，2052240</v>
      </c>
      <c r="I8" s="4" t="str">
        <f>VLOOKUP(A8,HOP!A:T,20,0)</f>
        <v>直采</v>
      </c>
    </row>
    <row r="9" s="4" customFormat="1" spans="1:9">
      <c r="A9" s="4">
        <v>14830590059</v>
      </c>
      <c r="B9" s="5">
        <v>44292</v>
      </c>
      <c r="C9" s="5">
        <v>44293</v>
      </c>
      <c r="D9" s="4">
        <v>196</v>
      </c>
      <c r="E9" s="4" t="str">
        <f>VLOOKUP(A9,HOP!A:L,12,0)</f>
        <v>196.00</v>
      </c>
      <c r="F9" s="4" t="str">
        <f>VLOOKUP(A9,HOP!A:C,3,0)</f>
        <v>2052599</v>
      </c>
      <c r="G9" s="4">
        <f t="shared" si="0"/>
        <v>0</v>
      </c>
      <c r="H9" s="4" t="str">
        <f t="shared" si="1"/>
        <v>，2052599</v>
      </c>
      <c r="I9" s="4" t="str">
        <f>VLOOKUP(A9,HOP!A:T,20,0)</f>
        <v>直采</v>
      </c>
    </row>
    <row r="10" s="4" customFormat="1" spans="1:9">
      <c r="A10" s="4">
        <v>14830629429</v>
      </c>
      <c r="B10" s="5">
        <v>44292</v>
      </c>
      <c r="C10" s="5">
        <v>44293</v>
      </c>
      <c r="D10" s="4">
        <v>170</v>
      </c>
      <c r="E10" s="4" t="str">
        <f>VLOOKUP(A10,HOP!A:L,12,0)</f>
        <v>170.00</v>
      </c>
      <c r="F10" s="4" t="str">
        <f>VLOOKUP(A10,HOP!A:C,3,0)</f>
        <v>2052621</v>
      </c>
      <c r="G10" s="4">
        <f t="shared" si="0"/>
        <v>0</v>
      </c>
      <c r="H10" s="4" t="str">
        <f t="shared" si="1"/>
        <v>，2052621</v>
      </c>
      <c r="I10" s="4" t="str">
        <f>VLOOKUP(A10,HOP!A:T,20,0)</f>
        <v>直采</v>
      </c>
    </row>
    <row r="11" s="4" customFormat="1" spans="1:10">
      <c r="A11" s="4">
        <v>14831174138</v>
      </c>
      <c r="B11" s="5">
        <v>44292</v>
      </c>
      <c r="C11" s="5">
        <v>44293</v>
      </c>
      <c r="D11" s="4">
        <v>330</v>
      </c>
      <c r="E11" s="4">
        <v>330</v>
      </c>
      <c r="F11" s="7" t="s">
        <v>63</v>
      </c>
      <c r="G11" s="4">
        <f t="shared" si="0"/>
        <v>0</v>
      </c>
      <c r="H11" s="4" t="str">
        <f t="shared" si="1"/>
        <v>，202104061847300020</v>
      </c>
      <c r="I11" s="4" t="e">
        <f>VLOOKUP(A11,HOP!A:T,20,0)</f>
        <v>#N/A</v>
      </c>
      <c r="J11" s="4">
        <v>4.6</v>
      </c>
    </row>
    <row r="12" s="4" customFormat="1" spans="1:9">
      <c r="A12" s="4">
        <v>14831763137</v>
      </c>
      <c r="B12" s="5">
        <v>44292</v>
      </c>
      <c r="C12" s="5">
        <v>44293</v>
      </c>
      <c r="D12" s="4">
        <v>490</v>
      </c>
      <c r="E12" s="4" t="str">
        <f>VLOOKUP(A12,HOP!A:L,12,0)</f>
        <v>490.00</v>
      </c>
      <c r="F12" s="4" t="str">
        <f>VLOOKUP(A12,HOP!A:C,3,0)</f>
        <v>2053042</v>
      </c>
      <c r="G12" s="4">
        <f t="shared" si="0"/>
        <v>0</v>
      </c>
      <c r="H12" s="4" t="str">
        <f t="shared" si="1"/>
        <v>，2053042</v>
      </c>
      <c r="I12" s="4" t="str">
        <f>VLOOKUP(A12,HOP!A:T,20,0)</f>
        <v>直采</v>
      </c>
    </row>
    <row r="13" s="4" customFormat="1" spans="1:10">
      <c r="A13" s="4">
        <v>14831868936</v>
      </c>
      <c r="B13" s="5">
        <v>44292</v>
      </c>
      <c r="C13" s="5">
        <v>44293</v>
      </c>
      <c r="D13" s="4">
        <v>415</v>
      </c>
      <c r="E13" s="4">
        <v>415</v>
      </c>
      <c r="F13" s="7" t="s">
        <v>64</v>
      </c>
      <c r="G13" s="4">
        <f t="shared" si="0"/>
        <v>0</v>
      </c>
      <c r="H13" s="4" t="str">
        <f t="shared" si="1"/>
        <v>，202104062052020020</v>
      </c>
      <c r="I13" s="4" t="e">
        <f>VLOOKUP(A13,HOP!A:T,20,0)</f>
        <v>#N/A</v>
      </c>
      <c r="J13" s="4">
        <v>4.6</v>
      </c>
    </row>
    <row r="14" s="4" customFormat="1" spans="1:9">
      <c r="A14" s="4">
        <v>14832251569</v>
      </c>
      <c r="B14" s="5">
        <v>44292</v>
      </c>
      <c r="C14" s="5">
        <v>44293</v>
      </c>
      <c r="D14" s="4">
        <v>196</v>
      </c>
      <c r="E14" s="4" t="str">
        <f>VLOOKUP(A14,HOP!A:L,12,0)</f>
        <v>196.00</v>
      </c>
      <c r="F14" s="4" t="str">
        <f>VLOOKUP(A14,HOP!A:C,3,0)</f>
        <v>2053241</v>
      </c>
      <c r="G14" s="4">
        <f t="shared" si="0"/>
        <v>0</v>
      </c>
      <c r="H14" s="4" t="str">
        <f t="shared" si="1"/>
        <v>，2053241</v>
      </c>
      <c r="I14" s="4" t="str">
        <f>VLOOKUP(A14,HOP!A:T,20,0)</f>
        <v>直采</v>
      </c>
    </row>
    <row r="16" spans="4:4">
      <c r="D16" s="4">
        <f>SUM(D2:D15)</f>
        <v>4351.25</v>
      </c>
    </row>
    <row r="18" spans="1:1">
      <c r="A18" s="4" t="s">
        <v>65</v>
      </c>
    </row>
    <row r="19" spans="1:1">
      <c r="A19" s="4" t="s">
        <v>66</v>
      </c>
    </row>
    <row r="20" spans="1:1">
      <c r="A20" s="4" t="s">
        <v>67</v>
      </c>
    </row>
  </sheetData>
  <autoFilter ref="A1:XFD18">
    <filterColumn colId="3">
      <filters blank="1">
        <filter val="170"/>
        <filter val="330"/>
        <filter val="490"/>
        <filter val="680"/>
        <filter val="249.2"/>
        <filter val="585.2"/>
        <filter val="415"/>
        <filter val="575"/>
        <filter val="268.85"/>
        <filter val="4351.25"/>
        <filter val="1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</row>
    <row r="2" s="1" customFormat="1" spans="1:20">
      <c r="A2" s="3">
        <v>14781302123</v>
      </c>
      <c r="B2" s="1" t="s">
        <v>85</v>
      </c>
      <c r="C2" s="1" t="s">
        <v>86</v>
      </c>
      <c r="D2" s="1" t="s">
        <v>87</v>
      </c>
      <c r="E2" s="1" t="s">
        <v>29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</row>
    <row r="3" s="1" customFormat="1" spans="1:20">
      <c r="A3" s="3">
        <v>14781328693</v>
      </c>
      <c r="B3" s="1" t="s">
        <v>85</v>
      </c>
      <c r="C3" s="1" t="s">
        <v>100</v>
      </c>
      <c r="D3" s="1" t="s">
        <v>87</v>
      </c>
      <c r="E3" s="1" t="s">
        <v>34</v>
      </c>
      <c r="F3" s="1" t="s">
        <v>88</v>
      </c>
      <c r="G3" s="1" t="s">
        <v>89</v>
      </c>
      <c r="H3" s="1" t="s">
        <v>90</v>
      </c>
      <c r="I3" s="1" t="s">
        <v>101</v>
      </c>
      <c r="J3" s="1" t="s">
        <v>92</v>
      </c>
      <c r="K3" s="1" t="s">
        <v>101</v>
      </c>
      <c r="L3" s="1" t="s">
        <v>101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102</v>
      </c>
      <c r="R3" s="1" t="s">
        <v>97</v>
      </c>
      <c r="S3" s="1" t="s">
        <v>98</v>
      </c>
      <c r="T3" s="1" t="s">
        <v>99</v>
      </c>
    </row>
    <row r="4" s="1" customFormat="1" spans="1:20">
      <c r="A4" s="3">
        <v>14823962159</v>
      </c>
      <c r="B4" s="1" t="s">
        <v>88</v>
      </c>
      <c r="C4" s="1" t="s">
        <v>103</v>
      </c>
      <c r="D4" s="1" t="s">
        <v>104</v>
      </c>
      <c r="E4" s="1" t="s">
        <v>41</v>
      </c>
      <c r="F4" s="1" t="s">
        <v>88</v>
      </c>
      <c r="G4" s="1" t="s">
        <v>89</v>
      </c>
      <c r="H4" s="1" t="s">
        <v>90</v>
      </c>
      <c r="I4" s="1" t="s">
        <v>105</v>
      </c>
      <c r="J4" s="1" t="s">
        <v>92</v>
      </c>
      <c r="K4" s="1" t="s">
        <v>105</v>
      </c>
      <c r="L4" s="1" t="s">
        <v>105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106</v>
      </c>
      <c r="R4" s="1" t="s">
        <v>97</v>
      </c>
      <c r="S4" s="1" t="s">
        <v>98</v>
      </c>
      <c r="T4" s="1" t="s">
        <v>99</v>
      </c>
    </row>
    <row r="5" s="1" customFormat="1" spans="1:20">
      <c r="A5" s="3">
        <v>14824173354</v>
      </c>
      <c r="B5" s="1" t="s">
        <v>88</v>
      </c>
      <c r="C5" s="1" t="s">
        <v>107</v>
      </c>
      <c r="D5" s="1" t="s">
        <v>104</v>
      </c>
      <c r="E5" s="1" t="s">
        <v>43</v>
      </c>
      <c r="F5" s="1" t="s">
        <v>88</v>
      </c>
      <c r="G5" s="1" t="s">
        <v>89</v>
      </c>
      <c r="H5" s="1" t="s">
        <v>90</v>
      </c>
      <c r="I5" s="1" t="s">
        <v>108</v>
      </c>
      <c r="J5" s="1" t="s">
        <v>92</v>
      </c>
      <c r="K5" s="1" t="s">
        <v>108</v>
      </c>
      <c r="L5" s="1" t="s">
        <v>108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109</v>
      </c>
      <c r="R5" s="1" t="s">
        <v>97</v>
      </c>
      <c r="S5" s="1" t="s">
        <v>98</v>
      </c>
      <c r="T5" s="1" t="s">
        <v>99</v>
      </c>
    </row>
    <row r="6" s="1" customFormat="1" spans="1:20">
      <c r="A6" s="3">
        <v>14829206657</v>
      </c>
      <c r="B6" s="1" t="s">
        <v>88</v>
      </c>
      <c r="C6" s="1" t="s">
        <v>110</v>
      </c>
      <c r="D6" s="1" t="s">
        <v>87</v>
      </c>
      <c r="E6" s="1" t="s">
        <v>45</v>
      </c>
      <c r="F6" s="1" t="s">
        <v>88</v>
      </c>
      <c r="G6" s="1" t="s">
        <v>89</v>
      </c>
      <c r="H6" s="1" t="s">
        <v>90</v>
      </c>
      <c r="I6" s="1" t="s">
        <v>111</v>
      </c>
      <c r="J6" s="1" t="s">
        <v>92</v>
      </c>
      <c r="K6" s="1" t="s">
        <v>111</v>
      </c>
      <c r="L6" s="1" t="s">
        <v>111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112</v>
      </c>
      <c r="R6" s="1" t="s">
        <v>97</v>
      </c>
      <c r="S6" s="1" t="s">
        <v>98</v>
      </c>
      <c r="T6" s="1" t="s">
        <v>99</v>
      </c>
    </row>
    <row r="7" s="1" customFormat="1" spans="1:20">
      <c r="A7" s="3">
        <v>14829527849</v>
      </c>
      <c r="B7" s="1" t="s">
        <v>88</v>
      </c>
      <c r="C7" s="1" t="s">
        <v>113</v>
      </c>
      <c r="D7" s="1" t="s">
        <v>114</v>
      </c>
      <c r="E7" s="1" t="s">
        <v>48</v>
      </c>
      <c r="F7" s="1" t="s">
        <v>88</v>
      </c>
      <c r="G7" s="1" t="s">
        <v>89</v>
      </c>
      <c r="H7" s="1" t="s">
        <v>90</v>
      </c>
      <c r="I7" s="1" t="s">
        <v>115</v>
      </c>
      <c r="J7" s="1" t="s">
        <v>92</v>
      </c>
      <c r="K7" s="1" t="s">
        <v>115</v>
      </c>
      <c r="L7" s="1" t="s">
        <v>115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116</v>
      </c>
      <c r="R7" s="1" t="s">
        <v>97</v>
      </c>
      <c r="S7" s="1" t="s">
        <v>98</v>
      </c>
      <c r="T7" s="1" t="s">
        <v>99</v>
      </c>
    </row>
    <row r="8" s="1" customFormat="1" spans="1:20">
      <c r="A8" s="3">
        <v>14830590059</v>
      </c>
      <c r="B8" s="1" t="s">
        <v>88</v>
      </c>
      <c r="C8" s="1" t="s">
        <v>117</v>
      </c>
      <c r="D8" s="1" t="s">
        <v>104</v>
      </c>
      <c r="E8" s="1" t="s">
        <v>50</v>
      </c>
      <c r="F8" s="1" t="s">
        <v>88</v>
      </c>
      <c r="G8" s="1" t="s">
        <v>89</v>
      </c>
      <c r="H8" s="1" t="s">
        <v>90</v>
      </c>
      <c r="I8" s="1" t="s">
        <v>105</v>
      </c>
      <c r="J8" s="1" t="s">
        <v>92</v>
      </c>
      <c r="K8" s="1" t="s">
        <v>105</v>
      </c>
      <c r="L8" s="1" t="s">
        <v>105</v>
      </c>
      <c r="M8" s="1" t="s">
        <v>93</v>
      </c>
      <c r="N8" s="1" t="s">
        <v>93</v>
      </c>
      <c r="O8" s="1" t="s">
        <v>94</v>
      </c>
      <c r="P8" s="1" t="s">
        <v>95</v>
      </c>
      <c r="Q8" s="1" t="s">
        <v>118</v>
      </c>
      <c r="R8" s="1" t="s">
        <v>97</v>
      </c>
      <c r="S8" s="1" t="s">
        <v>98</v>
      </c>
      <c r="T8" s="1" t="s">
        <v>99</v>
      </c>
    </row>
    <row r="9" s="1" customFormat="1" spans="1:20">
      <c r="A9" s="3">
        <v>14830629429</v>
      </c>
      <c r="B9" s="1" t="s">
        <v>88</v>
      </c>
      <c r="C9" s="1" t="s">
        <v>119</v>
      </c>
      <c r="D9" s="1" t="s">
        <v>120</v>
      </c>
      <c r="E9" s="1" t="s">
        <v>53</v>
      </c>
      <c r="F9" s="1" t="s">
        <v>88</v>
      </c>
      <c r="G9" s="1" t="s">
        <v>89</v>
      </c>
      <c r="H9" s="1" t="s">
        <v>90</v>
      </c>
      <c r="I9" s="1" t="s">
        <v>121</v>
      </c>
      <c r="J9" s="1" t="s">
        <v>92</v>
      </c>
      <c r="K9" s="1" t="s">
        <v>121</v>
      </c>
      <c r="L9" s="1" t="s">
        <v>121</v>
      </c>
      <c r="M9" s="1" t="s">
        <v>93</v>
      </c>
      <c r="N9" s="1" t="s">
        <v>93</v>
      </c>
      <c r="O9" s="1" t="s">
        <v>94</v>
      </c>
      <c r="P9" s="1" t="s">
        <v>95</v>
      </c>
      <c r="Q9" s="1" t="s">
        <v>122</v>
      </c>
      <c r="R9" s="1" t="s">
        <v>97</v>
      </c>
      <c r="S9" s="1" t="s">
        <v>98</v>
      </c>
      <c r="T9" s="1" t="s">
        <v>99</v>
      </c>
    </row>
    <row r="10" s="1" customFormat="1" spans="1:20">
      <c r="A10" s="3">
        <v>14831763137</v>
      </c>
      <c r="B10" s="1" t="s">
        <v>88</v>
      </c>
      <c r="C10" s="1" t="s">
        <v>123</v>
      </c>
      <c r="D10" s="1" t="s">
        <v>114</v>
      </c>
      <c r="E10" s="1" t="s">
        <v>56</v>
      </c>
      <c r="F10" s="1" t="s">
        <v>88</v>
      </c>
      <c r="G10" s="1" t="s">
        <v>89</v>
      </c>
      <c r="H10" s="1" t="s">
        <v>90</v>
      </c>
      <c r="I10" s="1" t="s">
        <v>124</v>
      </c>
      <c r="J10" s="1" t="s">
        <v>92</v>
      </c>
      <c r="K10" s="1" t="s">
        <v>124</v>
      </c>
      <c r="L10" s="1" t="s">
        <v>124</v>
      </c>
      <c r="M10" s="1" t="s">
        <v>93</v>
      </c>
      <c r="N10" s="1" t="s">
        <v>93</v>
      </c>
      <c r="O10" s="1" t="s">
        <v>94</v>
      </c>
      <c r="P10" s="1" t="s">
        <v>95</v>
      </c>
      <c r="Q10" s="1" t="s">
        <v>125</v>
      </c>
      <c r="R10" s="1" t="s">
        <v>97</v>
      </c>
      <c r="S10" s="1" t="s">
        <v>98</v>
      </c>
      <c r="T10" s="1" t="s">
        <v>99</v>
      </c>
    </row>
    <row r="11" s="1" customFormat="1" spans="1:20">
      <c r="A11" s="3">
        <v>14832251569</v>
      </c>
      <c r="B11" s="1" t="s">
        <v>88</v>
      </c>
      <c r="C11" s="1" t="s">
        <v>126</v>
      </c>
      <c r="D11" s="1" t="s">
        <v>104</v>
      </c>
      <c r="E11" s="1" t="s">
        <v>60</v>
      </c>
      <c r="F11" s="1" t="s">
        <v>88</v>
      </c>
      <c r="G11" s="1" t="s">
        <v>89</v>
      </c>
      <c r="H11" s="1" t="s">
        <v>90</v>
      </c>
      <c r="I11" s="1" t="s">
        <v>105</v>
      </c>
      <c r="J11" s="1" t="s">
        <v>92</v>
      </c>
      <c r="K11" s="1" t="s">
        <v>105</v>
      </c>
      <c r="L11" s="1" t="s">
        <v>105</v>
      </c>
      <c r="M11" s="1" t="s">
        <v>93</v>
      </c>
      <c r="N11" s="1" t="s">
        <v>93</v>
      </c>
      <c r="O11" s="1" t="s">
        <v>94</v>
      </c>
      <c r="P11" s="1" t="s">
        <v>95</v>
      </c>
      <c r="Q11" s="1" t="s">
        <v>127</v>
      </c>
      <c r="R11" s="1" t="s">
        <v>97</v>
      </c>
      <c r="S11" s="1" t="s">
        <v>98</v>
      </c>
      <c r="T11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2021-04-22T01:27:46Z</dcterms:created>
  <dcterms:modified xsi:type="dcterms:W3CDTF">2021-04-22T01:35:23Z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0726BA60F057466284EB2F714BD66238</vt:lpwstr>
  </property>
  <property fmtid="{D5CDD505-2E9C-101B-9397-08002B2CF9AE}" pid="3" name="KSOProductBuildVer">
    <vt:lpwstr>2052-11.1.0.10463</vt:lpwstr>
  </property>
</Properties>
</file>