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<sst xmlns="http://schemas.openxmlformats.org/spreadsheetml/2006/main" count="687" uniqueCount="200">
  <si>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</si>
  <si>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</si>
  <si>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</si>
  <si>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</si>
  <si>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</si>
  <si>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</si>
  <si>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</si>
  <si>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</si>
  <si>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</si>
  <si>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</si>
  <si>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</si>
  <si>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</si>
  <si>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</si>
  <si>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</si>
  <si>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</si>
  <si>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</si>
  <si>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</si>
  <si>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</si>
  <si>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</si>
  <si>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</si>
  <si>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</si>
  <si>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</si>
  <si>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</si>
  <si>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</si>
  <si>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</si>
  <si>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</si>
  <si>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[广州]广州伊士丹顿酒店(69306111)</t>
  </si>
  <si>
    <t>普通大床房&lt;内宾&gt;&lt;双人入住&gt;&lt;预付&gt;&lt;双早&gt;</t>
  </si>
  <si>
    <t>CNY</t>
  </si>
  <si>
    <t>丁少春</t>
  </si>
  <si>
    <t>CA363210423CNY</t>
  </si>
  <si>
    <t>未提现</t>
  </si>
  <si>
    <t>携程开票</t>
  </si>
  <si>
    <t>[苏州]苏州温德姆花园酒店(69275508)</t>
  </si>
  <si>
    <t>豪华大床房&lt;内宾&gt;&lt;双人入住&gt;&lt;预付&gt;&lt;无早&gt;</t>
  </si>
  <si>
    <t>方亮亮</t>
  </si>
  <si>
    <t>[南京]南京雨润涵月楼酒店(67322655)</t>
  </si>
  <si>
    <t>毕京晨</t>
  </si>
  <si>
    <t>[上海]汉庭酒店(上海人民广场店)(67322982)</t>
  </si>
  <si>
    <t>零压-高级大床房&lt;内宾&gt;&lt;双人入住&gt;&lt;预付&gt;&lt;双早&gt;</t>
  </si>
  <si>
    <t>皮俊</t>
  </si>
  <si>
    <t>[深圳]深圳中航城格兰云天大酒店(67324644)</t>
  </si>
  <si>
    <t>高级大床房&lt;内宾&gt;&lt;双人入住&gt;&lt;预付&gt;&lt;无早&gt;</t>
  </si>
  <si>
    <t>赵敏</t>
  </si>
  <si>
    <t>取消</t>
  </si>
  <si>
    <t>[上海]上海品尊名致精品酒店公寓(24865061)</t>
  </si>
  <si>
    <t>豪华复式房&lt;内宾&gt;&lt;双人入住&gt;&lt;预付&gt;&lt;无早&gt;</t>
  </si>
  <si>
    <t>周炎</t>
  </si>
  <si>
    <t>冯媛</t>
  </si>
  <si>
    <t>[成都]7天优品酒店(成都郫县犀浦地铁站店)(68299717)</t>
  </si>
  <si>
    <t>优品大床房&lt;内宾&gt;&lt;双人入住&gt;&lt;预付&gt;&lt;无早&gt;</t>
  </si>
  <si>
    <t>潘中君</t>
  </si>
  <si>
    <t>行政复式房&lt;内宾&gt;&lt;双人入住&gt;&lt;预付&gt;&lt;无早&gt;</t>
  </si>
  <si>
    <t>韩悦</t>
  </si>
  <si>
    <t>李轩宇</t>
  </si>
  <si>
    <t>[贵阳]7天连锁酒店(贵阳都司路店)(67321967)</t>
  </si>
  <si>
    <t>自主大床房&lt;内宾&gt;&lt;双人入住&gt;&lt;预付&gt;&lt;无早&gt;</t>
  </si>
  <si>
    <t>何军</t>
  </si>
  <si>
    <t>[北京]7天连锁酒店(北京亦庄桥店)(67321786)</t>
  </si>
  <si>
    <t>高亚倩</t>
  </si>
  <si>
    <t>[无锡]无锡千禧大酒店(67322659)</t>
  </si>
  <si>
    <t>高级双床房&lt;内宾&gt;&lt;双人入住&gt;&lt;预付&gt;&lt;无早&gt;</t>
  </si>
  <si>
    <t>匡利峰</t>
  </si>
  <si>
    <t>[重庆]7天优品酒店(重庆解放碑步行街洪崖洞店)(67325269)</t>
  </si>
  <si>
    <t>王晓峰</t>
  </si>
  <si>
    <t>[北京]IU酒店(北京西客站六里桥东地铁站店)(67318659)</t>
  </si>
  <si>
    <t>小U超级双床房&lt;内宾&gt;&lt;双人入住&gt;&lt;预付&gt;&lt;无早&gt;</t>
  </si>
  <si>
    <t>冯振宇</t>
  </si>
  <si>
    <t>[北京]7天优品酒店(北京花园桥地铁站店)(68299720)</t>
  </si>
  <si>
    <t>优享双床房&lt;内宾&gt;&lt;双人入住&gt;&lt;预付&gt;&lt;无早&gt;</t>
  </si>
  <si>
    <t>董晶涛</t>
  </si>
  <si>
    <t>[上海]上海美丽园大酒店(9824953)</t>
  </si>
  <si>
    <t>陈海龙</t>
  </si>
  <si>
    <t>[上海]上海松江世茂睿选酒店(70183420)</t>
  </si>
  <si>
    <t>睿选豪华大床房&lt;内宾&gt;&lt;双人入住&gt;&lt;预付&gt;&lt;双早&gt;</t>
  </si>
  <si>
    <t>张强</t>
  </si>
  <si>
    <t>[重庆]重庆金陵大饭店(70435318)</t>
  </si>
  <si>
    <t>豪华双床房&lt;内宾&gt;&lt;双人入住&gt;&lt;预付&gt;&lt;无早&gt;</t>
  </si>
  <si>
    <t>周玉扬</t>
  </si>
  <si>
    <t>[西安]IU酒店(西安西高新丈八北路地铁站店)(70183412)</t>
  </si>
  <si>
    <t>小U·舒适大床房&lt;内宾&gt;&lt;双人入住&gt;&lt;预付&gt;&lt;无早&gt;</t>
  </si>
  <si>
    <t>刘畅</t>
  </si>
  <si>
    <t>[汕头]格林豪泰(汕头澄江路店)(28095297)</t>
  </si>
  <si>
    <t>1.8米大床房&lt;内宾&gt;&lt;双人入住&gt;&lt;预付&gt;&lt;无早&gt;</t>
  </si>
  <si>
    <t>尹德波</t>
  </si>
  <si>
    <t>[武汉]麗枫酒店(武汉徐东店)(67325033)</t>
  </si>
  <si>
    <t>孙开富</t>
  </si>
  <si>
    <t>，</t>
  </si>
  <si>
    <t>系统无单</t>
  </si>
  <si>
    <t>A210423091131481</t>
  </si>
  <si>
    <t>总计：6626元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</si>
  <si>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</si>
  <si>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</si>
  <si>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</si>
  <si>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</si>
  <si>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</si>
  <si>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</si>
  <si>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</si>
  <si>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</si>
  <si>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</si>
  <si>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</si>
  <si>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</si>
  <si>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</si>
  <si>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</si>
  <si>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</si>
  <si>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</si>
  <si>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</si>
  <si>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</si>
  <si>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2021-04-03</t>
  </si>
  <si>
    <t>2047647</t>
  </si>
  <si>
    <t>广州伊士丹顿酒店</t>
  </si>
  <si>
    <t>2021-04-07</t>
  </si>
  <si>
    <t>2021-04-08</t>
  </si>
  <si>
    <t>退房日周结</t>
  </si>
  <si>
    <t>580.00</t>
  </si>
  <si>
    <t>RMB</t>
  </si>
  <si>
    <t>0</t>
  </si>
  <si>
    <t>0.00</t>
  </si>
  <si>
    <t>携程国内直连(DD)</t>
  </si>
  <si>
    <t>2021-04-03 18:52:42</t>
  </si>
  <si>
    <t>否</t>
  </si>
  <si>
    <t>汇智国际旅游发展有限公司</t>
  </si>
  <si>
    <t>直连</t>
  </si>
  <si>
    <t>2021-04-06</t>
  </si>
  <si>
    <t>2051876</t>
  </si>
  <si>
    <t>苏州温德姆花园酒店</t>
  </si>
  <si>
    <t>340.00</t>
  </si>
  <si>
    <t>2021-04-06 09:53:24</t>
  </si>
  <si>
    <t>2052117</t>
  </si>
  <si>
    <t>南京雨润涵月楼酒店</t>
  </si>
  <si>
    <t>769.00</t>
  </si>
  <si>
    <t>2021-04-06 12:25:15</t>
  </si>
  <si>
    <t>2053367</t>
  </si>
  <si>
    <t>汉庭酒店(上海人民广场店)</t>
  </si>
  <si>
    <t>333.00</t>
  </si>
  <si>
    <t>2021-04-06 23:21:18</t>
  </si>
  <si>
    <t>14824275028-2051876</t>
  </si>
  <si>
    <t>2053490</t>
  </si>
  <si>
    <t>2021-04-07 09:16:34</t>
  </si>
  <si>
    <t>2053504</t>
  </si>
  <si>
    <t>上海品尊名致精品酒店公寓</t>
  </si>
  <si>
    <t>359.00</t>
  </si>
  <si>
    <t>2021-04-07 09:37:04</t>
  </si>
  <si>
    <t>2053512</t>
  </si>
  <si>
    <t>2021-04-07 09:44:20</t>
  </si>
  <si>
    <t>2053741</t>
  </si>
  <si>
    <t>7天优品酒店(成都郫县犀浦地铁站店)</t>
  </si>
  <si>
    <t>130.00</t>
  </si>
  <si>
    <t>2021-04-07 12:18:36</t>
  </si>
  <si>
    <t>2053786</t>
  </si>
  <si>
    <t>389.00</t>
  </si>
  <si>
    <t>2021-04-07 12:51:33</t>
  </si>
  <si>
    <t>2053787</t>
  </si>
  <si>
    <t>2021-04-07 12:52:01</t>
  </si>
  <si>
    <t>2053796</t>
  </si>
  <si>
    <t>7天连锁酒店(贵阳都司路店)</t>
  </si>
  <si>
    <t>115.00</t>
  </si>
  <si>
    <t>2021-04-07 12:58:40</t>
  </si>
  <si>
    <t>2054022</t>
  </si>
  <si>
    <t>7天连锁酒店(北京亦庄桥店)</t>
  </si>
  <si>
    <t>140.00</t>
  </si>
  <si>
    <t>2021-04-07 16:17:37</t>
  </si>
  <si>
    <t>2054080</t>
  </si>
  <si>
    <t>无锡千禧大酒店</t>
  </si>
  <si>
    <t>384.00</t>
  </si>
  <si>
    <t>2021-04-07 16:52:34</t>
  </si>
  <si>
    <t>2054111</t>
  </si>
  <si>
    <t>7天优品酒店(重庆解放碑步行街洪崖洞店)</t>
  </si>
  <si>
    <t>2021-04-07 17:16:22</t>
  </si>
  <si>
    <t>2054154</t>
  </si>
  <si>
    <t>IU酒店(北京西客站六里桥东地铁站店)</t>
  </si>
  <si>
    <t>257.00</t>
  </si>
  <si>
    <t>2021-04-07 17:41:28</t>
  </si>
  <si>
    <t>2054168</t>
  </si>
  <si>
    <t>7天优品酒店(北京花园桥地铁站店)</t>
  </si>
  <si>
    <t>481.00</t>
  </si>
  <si>
    <t>2021-04-07 17:49:49</t>
  </si>
  <si>
    <t>2054250</t>
  </si>
  <si>
    <t>上海美丽园大酒店</t>
  </si>
  <si>
    <t>314.00</t>
  </si>
  <si>
    <t>2021-04-07 18:46:58</t>
  </si>
  <si>
    <t>2054328</t>
  </si>
  <si>
    <t>上海松江世茂睿选酒店</t>
  </si>
  <si>
    <t>2021-04-07 19:29:03</t>
  </si>
  <si>
    <t>2054492</t>
  </si>
  <si>
    <t>重庆金陵大饭店</t>
  </si>
  <si>
    <t>515.00</t>
  </si>
  <si>
    <t>2021-04-07 21:09:26</t>
  </si>
  <si>
    <t>2054582</t>
  </si>
  <si>
    <t>IU酒店(西安西高新丈八北路地铁站店)</t>
  </si>
  <si>
    <t>136.00</t>
  </si>
  <si>
    <t>2021-04-07 22:10:15</t>
  </si>
  <si>
    <t>2054619</t>
  </si>
  <si>
    <t>格林豪泰(汕头澄江路店)</t>
  </si>
  <si>
    <t>184.00</t>
  </si>
  <si>
    <t>2021-04-07 22:38:06</t>
  </si>
  <si>
    <t>2054646</t>
  </si>
  <si>
    <t>麗枫酒店(武汉徐东店)</t>
  </si>
  <si>
    <t>322.00</t>
  </si>
  <si>
    <t>2021-04-07 22:54:46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</si>
</sst>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14797582663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44293</v>
      </c>
      <c r="G2" s="5">
        <v>44294</v>
      </c>
      <c r="H2" s="4">
        <v>1</v>
      </c>
      <c r="I2" s="4">
        <v>1</v>
      </c>
      <c r="J2" s="4">
        <v>1</v>
      </c>
      <c r="K2" s="4" t="s">
        <v>28</v>
      </c>
      <c r="L2" s="4">
        <v>580</v>
      </c>
      <c r="M2" s="4">
        <v>580</v>
      </c>
      <c r="N2" s="4" t="s">
        <v>29</v>
      </c>
      <c r="O2" s="4" t="s">
        <v>30</v>
      </c>
      <c r="P2" s="4" t="s">
        <v>31</v>
      </c>
      <c r="Q2" s="4">
        <v>0</v>
      </c>
      <c r="R2" s="6">
        <v>44289</v>
      </c>
      <c r="S2" s="5">
        <v>44309</v>
      </c>
      <c r="T2" s="4" t="s">
        <v>32</v>
      </c>
      <c r="U2" s="4">
        <v>580</v>
      </c>
      <c r="V2" s="4">
        <v>0</v>
      </c>
      <c r="W2" s="4">
        <v>0</v>
      </c>
      <c r="X2" s="4">
        <v>2047647</v>
      </c>
    </row>
    <row r="3" s="4" customFormat="1" spans="1:24">
      <c r="A3" s="4">
        <v>14824275028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44293</v>
      </c>
      <c r="G3" s="5">
        <v>44294</v>
      </c>
      <c r="H3" s="4">
        <v>1</v>
      </c>
      <c r="I3" s="4">
        <v>1</v>
      </c>
      <c r="J3" s="4">
        <v>1</v>
      </c>
      <c r="K3" s="4" t="s">
        <v>28</v>
      </c>
      <c r="L3" s="4">
        <v>340</v>
      </c>
      <c r="M3" s="4">
        <v>340</v>
      </c>
      <c r="N3" s="4" t="s">
        <v>35</v>
      </c>
      <c r="O3" s="4" t="s">
        <v>30</v>
      </c>
      <c r="P3" s="4" t="s">
        <v>31</v>
      </c>
      <c r="Q3" s="4">
        <v>0</v>
      </c>
      <c r="R3" s="6">
        <v>44292</v>
      </c>
      <c r="S3" s="5">
        <v>44309</v>
      </c>
      <c r="T3" s="4" t="s">
        <v>32</v>
      </c>
      <c r="U3" s="4">
        <v>340</v>
      </c>
      <c r="V3" s="4">
        <v>0</v>
      </c>
      <c r="W3" s="4">
        <v>0</v>
      </c>
      <c r="X3" s="4">
        <v>2051876</v>
      </c>
    </row>
    <row r="4" s="4" customFormat="1" spans="1:24">
      <c r="A4" s="4">
        <v>14828689412</v>
      </c>
      <c r="B4" s="4" t="s">
        <v>24</v>
      </c>
      <c r="C4" s="4" t="s">
        <v>25</v>
      </c>
      <c r="D4" s="4" t="s">
        <v>36</v>
      </c>
      <c r="E4" s="4" t="s">
        <v>34</v>
      </c>
      <c r="F4" s="5">
        <v>44293</v>
      </c>
      <c r="G4" s="5">
        <v>44294</v>
      </c>
      <c r="H4" s="4">
        <v>1</v>
      </c>
      <c r="I4" s="4">
        <v>1</v>
      </c>
      <c r="J4" s="4">
        <v>1</v>
      </c>
      <c r="K4" s="4" t="s">
        <v>28</v>
      </c>
      <c r="L4" s="4">
        <v>769</v>
      </c>
      <c r="M4" s="4">
        <v>769</v>
      </c>
      <c r="N4" s="4" t="s">
        <v>37</v>
      </c>
      <c r="O4" s="4" t="s">
        <v>30</v>
      </c>
      <c r="P4" s="4" t="s">
        <v>31</v>
      </c>
      <c r="Q4" s="4">
        <v>0</v>
      </c>
      <c r="R4" s="6">
        <v>44292</v>
      </c>
      <c r="S4" s="5">
        <v>44309</v>
      </c>
      <c r="T4" s="4" t="s">
        <v>32</v>
      </c>
      <c r="U4" s="4">
        <v>769</v>
      </c>
      <c r="V4" s="4">
        <v>0</v>
      </c>
      <c r="W4" s="4">
        <v>0</v>
      </c>
      <c r="X4" s="4">
        <v>2052117</v>
      </c>
    </row>
    <row r="5" s="4" customFormat="1" spans="1:23">
      <c r="A5" s="4">
        <v>14832648867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44293</v>
      </c>
      <c r="G5" s="5">
        <v>44294</v>
      </c>
      <c r="H5" s="4">
        <v>1</v>
      </c>
      <c r="I5" s="4">
        <v>1</v>
      </c>
      <c r="J5" s="4">
        <v>1</v>
      </c>
      <c r="K5" s="4" t="s">
        <v>28</v>
      </c>
      <c r="L5" s="4">
        <v>333</v>
      </c>
      <c r="M5" s="4">
        <v>333</v>
      </c>
      <c r="N5" s="4" t="s">
        <v>40</v>
      </c>
      <c r="O5" s="4" t="s">
        <v>30</v>
      </c>
      <c r="P5" s="4" t="s">
        <v>31</v>
      </c>
      <c r="Q5" s="4">
        <v>0</v>
      </c>
      <c r="R5" s="6">
        <v>44292</v>
      </c>
      <c r="S5" s="5">
        <v>44309</v>
      </c>
      <c r="T5" s="4" t="s">
        <v>32</v>
      </c>
      <c r="U5" s="4">
        <v>333</v>
      </c>
      <c r="V5" s="4">
        <v>0</v>
      </c>
      <c r="W5" s="4">
        <v>0</v>
      </c>
    </row>
    <row r="6" s="4" customFormat="1" spans="1:23">
      <c r="A6" s="4">
        <v>14837878032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44293</v>
      </c>
      <c r="G6" s="5">
        <v>44294</v>
      </c>
      <c r="H6" s="4">
        <v>1</v>
      </c>
      <c r="I6" s="4">
        <v>1</v>
      </c>
      <c r="J6" s="4">
        <v>1</v>
      </c>
      <c r="K6" s="4" t="s">
        <v>28</v>
      </c>
      <c r="L6" s="4">
        <v>586</v>
      </c>
      <c r="M6" s="4">
        <v>586</v>
      </c>
      <c r="N6" s="4" t="s">
        <v>43</v>
      </c>
      <c r="O6" s="4" t="s">
        <v>30</v>
      </c>
      <c r="P6" s="4" t="s">
        <v>31</v>
      </c>
      <c r="Q6" s="4">
        <v>0</v>
      </c>
      <c r="R6" s="6">
        <v>44293</v>
      </c>
      <c r="S6" s="5">
        <v>44309</v>
      </c>
      <c r="T6" s="4" t="s">
        <v>32</v>
      </c>
      <c r="U6" s="4">
        <v>586</v>
      </c>
      <c r="V6" s="4">
        <v>0</v>
      </c>
      <c r="W6" s="4">
        <v>0</v>
      </c>
    </row>
    <row r="7" s="4" customFormat="1" spans="1:23">
      <c r="A7" s="4">
        <v>14837878032</v>
      </c>
      <c r="B7" s="4" t="s">
        <v>24</v>
      </c>
      <c r="C7" s="4" t="s">
        <v>44</v>
      </c>
      <c r="D7" s="4" t="s">
        <v>41</v>
      </c>
      <c r="E7" s="4" t="s">
        <v>42</v>
      </c>
      <c r="F7" s="5">
        <v>44293</v>
      </c>
      <c r="G7" s="5">
        <v>44294</v>
      </c>
      <c r="H7" s="4">
        <v>1</v>
      </c>
      <c r="I7" s="4">
        <v>1</v>
      </c>
      <c r="J7" s="4">
        <v>1</v>
      </c>
      <c r="K7" s="4" t="s">
        <v>28</v>
      </c>
      <c r="L7" s="4">
        <v>-586</v>
      </c>
      <c r="M7" s="4">
        <v>-586</v>
      </c>
      <c r="N7" s="4" t="s">
        <v>43</v>
      </c>
      <c r="O7" s="4" t="s">
        <v>30</v>
      </c>
      <c r="P7" s="4" t="s">
        <v>31</v>
      </c>
      <c r="Q7" s="4">
        <v>0</v>
      </c>
      <c r="R7" s="6">
        <v>44293</v>
      </c>
      <c r="S7" s="5">
        <v>44309</v>
      </c>
      <c r="T7" s="4" t="s">
        <v>32</v>
      </c>
      <c r="U7" s="4">
        <v>-586</v>
      </c>
      <c r="V7" s="4">
        <v>0</v>
      </c>
      <c r="W7" s="4">
        <v>0</v>
      </c>
    </row>
    <row r="8" s="4" customFormat="1" spans="1:24">
      <c r="A8" s="4">
        <v>14838025157</v>
      </c>
      <c r="B8" s="4" t="s">
        <v>24</v>
      </c>
      <c r="C8" s="4" t="s">
        <v>25</v>
      </c>
      <c r="D8" s="4" t="s">
        <v>45</v>
      </c>
      <c r="E8" s="4" t="s">
        <v>46</v>
      </c>
      <c r="F8" s="5">
        <v>44293</v>
      </c>
      <c r="G8" s="5">
        <v>44294</v>
      </c>
      <c r="H8" s="4">
        <v>1</v>
      </c>
      <c r="I8" s="4">
        <v>1</v>
      </c>
      <c r="J8" s="4">
        <v>1</v>
      </c>
      <c r="K8" s="4" t="s">
        <v>28</v>
      </c>
      <c r="L8" s="4">
        <v>359</v>
      </c>
      <c r="M8" s="4">
        <v>359</v>
      </c>
      <c r="N8" s="4" t="s">
        <v>47</v>
      </c>
      <c r="O8" s="4" t="s">
        <v>30</v>
      </c>
      <c r="P8" s="4" t="s">
        <v>31</v>
      </c>
      <c r="Q8" s="4">
        <v>0</v>
      </c>
      <c r="R8" s="6">
        <v>44293</v>
      </c>
      <c r="S8" s="5">
        <v>44309</v>
      </c>
      <c r="T8" s="4" t="s">
        <v>32</v>
      </c>
      <c r="U8" s="4">
        <v>359</v>
      </c>
      <c r="V8" s="4">
        <v>0</v>
      </c>
      <c r="W8" s="4">
        <v>0</v>
      </c>
      <c r="X8" s="4">
        <v>2053504</v>
      </c>
    </row>
    <row r="9" s="4" customFormat="1" spans="1:24">
      <c r="A9" s="4">
        <v>14838059525</v>
      </c>
      <c r="B9" s="4" t="s">
        <v>24</v>
      </c>
      <c r="C9" s="4" t="s">
        <v>25</v>
      </c>
      <c r="D9" s="4" t="s">
        <v>45</v>
      </c>
      <c r="E9" s="4" t="s">
        <v>46</v>
      </c>
      <c r="F9" s="5">
        <v>44293</v>
      </c>
      <c r="G9" s="5">
        <v>44294</v>
      </c>
      <c r="H9" s="4">
        <v>1</v>
      </c>
      <c r="I9" s="4">
        <v>1</v>
      </c>
      <c r="J9" s="4">
        <v>1</v>
      </c>
      <c r="K9" s="4" t="s">
        <v>28</v>
      </c>
      <c r="L9" s="4">
        <v>359</v>
      </c>
      <c r="M9" s="4">
        <v>359</v>
      </c>
      <c r="N9" s="4" t="s">
        <v>48</v>
      </c>
      <c r="O9" s="4" t="s">
        <v>30</v>
      </c>
      <c r="P9" s="4" t="s">
        <v>31</v>
      </c>
      <c r="Q9" s="4">
        <v>0</v>
      </c>
      <c r="R9" s="6">
        <v>44293</v>
      </c>
      <c r="S9" s="5">
        <v>44309</v>
      </c>
      <c r="T9" s="4" t="s">
        <v>32</v>
      </c>
      <c r="U9" s="4">
        <v>359</v>
      </c>
      <c r="V9" s="4">
        <v>0</v>
      </c>
      <c r="W9" s="4">
        <v>0</v>
      </c>
      <c r="X9" s="4">
        <v>2053512</v>
      </c>
    </row>
    <row r="10" s="4" customFormat="1" spans="1:24">
      <c r="A10" s="4">
        <v>14838848113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44293</v>
      </c>
      <c r="G10" s="5">
        <v>44294</v>
      </c>
      <c r="H10" s="4">
        <v>1</v>
      </c>
      <c r="I10" s="4">
        <v>1</v>
      </c>
      <c r="J10" s="4">
        <v>1</v>
      </c>
      <c r="K10" s="4" t="s">
        <v>28</v>
      </c>
      <c r="L10" s="4">
        <v>130</v>
      </c>
      <c r="M10" s="4">
        <v>130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44293</v>
      </c>
      <c r="S10" s="5">
        <v>44309</v>
      </c>
      <c r="T10" s="4" t="s">
        <v>32</v>
      </c>
      <c r="U10" s="4">
        <v>130</v>
      </c>
      <c r="V10" s="4">
        <v>0</v>
      </c>
      <c r="W10" s="4">
        <v>0</v>
      </c>
      <c r="X10" s="4">
        <v>2053741</v>
      </c>
    </row>
    <row r="11" s="4" customFormat="1" spans="1:23">
      <c r="A11" s="4">
        <v>14839028682</v>
      </c>
      <c r="B11" s="4" t="s">
        <v>24</v>
      </c>
      <c r="C11" s="4" t="s">
        <v>25</v>
      </c>
      <c r="D11" s="4" t="s">
        <v>45</v>
      </c>
      <c r="E11" s="4" t="s">
        <v>52</v>
      </c>
      <c r="F11" s="5">
        <v>44293</v>
      </c>
      <c r="G11" s="5">
        <v>44294</v>
      </c>
      <c r="H11" s="4">
        <v>1</v>
      </c>
      <c r="I11" s="4">
        <v>1</v>
      </c>
      <c r="J11" s="4">
        <v>1</v>
      </c>
      <c r="K11" s="4" t="s">
        <v>28</v>
      </c>
      <c r="L11" s="4">
        <v>389</v>
      </c>
      <c r="M11" s="4">
        <v>389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44293</v>
      </c>
      <c r="S11" s="5">
        <v>44309</v>
      </c>
      <c r="T11" s="4" t="s">
        <v>32</v>
      </c>
      <c r="U11" s="4">
        <v>389</v>
      </c>
      <c r="V11" s="4">
        <v>0</v>
      </c>
      <c r="W11" s="4">
        <v>0</v>
      </c>
    </row>
    <row r="12" s="4" customFormat="1" spans="1:24">
      <c r="A12" s="4">
        <v>14839030304</v>
      </c>
      <c r="B12" s="4" t="s">
        <v>24</v>
      </c>
      <c r="C12" s="4" t="s">
        <v>25</v>
      </c>
      <c r="D12" s="4" t="s">
        <v>45</v>
      </c>
      <c r="E12" s="4" t="s">
        <v>52</v>
      </c>
      <c r="F12" s="5">
        <v>44293</v>
      </c>
      <c r="G12" s="5">
        <v>44294</v>
      </c>
      <c r="H12" s="4">
        <v>1</v>
      </c>
      <c r="I12" s="4">
        <v>1</v>
      </c>
      <c r="J12" s="4">
        <v>1</v>
      </c>
      <c r="K12" s="4" t="s">
        <v>28</v>
      </c>
      <c r="L12" s="4">
        <v>389</v>
      </c>
      <c r="M12" s="4">
        <v>389</v>
      </c>
      <c r="N12" s="4" t="s">
        <v>54</v>
      </c>
      <c r="O12" s="4" t="s">
        <v>30</v>
      </c>
      <c r="P12" s="4" t="s">
        <v>31</v>
      </c>
      <c r="Q12" s="4">
        <v>0</v>
      </c>
      <c r="R12" s="6">
        <v>44293</v>
      </c>
      <c r="S12" s="5">
        <v>44309</v>
      </c>
      <c r="T12" s="4" t="s">
        <v>32</v>
      </c>
      <c r="U12" s="4">
        <v>389</v>
      </c>
      <c r="V12" s="4">
        <v>0</v>
      </c>
      <c r="W12" s="4">
        <v>0</v>
      </c>
      <c r="X12" s="4">
        <v>2053787</v>
      </c>
    </row>
    <row r="13" s="4" customFormat="1" spans="1:24">
      <c r="A13" s="4">
        <v>14839065165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44293</v>
      </c>
      <c r="G13" s="5">
        <v>44294</v>
      </c>
      <c r="H13" s="4">
        <v>1</v>
      </c>
      <c r="I13" s="4">
        <v>1</v>
      </c>
      <c r="J13" s="4">
        <v>1</v>
      </c>
      <c r="K13" s="4" t="s">
        <v>28</v>
      </c>
      <c r="L13" s="4">
        <v>115</v>
      </c>
      <c r="M13" s="4">
        <v>115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44293</v>
      </c>
      <c r="S13" s="5">
        <v>44309</v>
      </c>
      <c r="T13" s="4" t="s">
        <v>32</v>
      </c>
      <c r="U13" s="4">
        <v>115</v>
      </c>
      <c r="V13" s="4">
        <v>0</v>
      </c>
      <c r="W13" s="4">
        <v>0</v>
      </c>
      <c r="X13" s="4">
        <v>2053796</v>
      </c>
    </row>
    <row r="14" s="4" customFormat="1" spans="1:24">
      <c r="A14" s="4">
        <v>14840102179</v>
      </c>
      <c r="B14" s="4" t="s">
        <v>24</v>
      </c>
      <c r="C14" s="4" t="s">
        <v>25</v>
      </c>
      <c r="D14" s="4" t="s">
        <v>58</v>
      </c>
      <c r="E14" s="4" t="s">
        <v>56</v>
      </c>
      <c r="F14" s="5">
        <v>44293</v>
      </c>
      <c r="G14" s="5">
        <v>44294</v>
      </c>
      <c r="H14" s="4">
        <v>1</v>
      </c>
      <c r="I14" s="4">
        <v>1</v>
      </c>
      <c r="J14" s="4">
        <v>1</v>
      </c>
      <c r="K14" s="4" t="s">
        <v>28</v>
      </c>
      <c r="L14" s="4">
        <v>140</v>
      </c>
      <c r="M14" s="4">
        <v>140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44293</v>
      </c>
      <c r="S14" s="5">
        <v>44309</v>
      </c>
      <c r="T14" s="4" t="s">
        <v>32</v>
      </c>
      <c r="U14" s="4">
        <v>140</v>
      </c>
      <c r="V14" s="4">
        <v>0</v>
      </c>
      <c r="W14" s="4">
        <v>0</v>
      </c>
      <c r="X14" s="4">
        <v>2054022</v>
      </c>
    </row>
    <row r="15" s="4" customFormat="1" spans="1:23">
      <c r="A15" s="4">
        <v>14840300854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44293</v>
      </c>
      <c r="G15" s="5">
        <v>44294</v>
      </c>
      <c r="H15" s="4">
        <v>1</v>
      </c>
      <c r="I15" s="4">
        <v>1</v>
      </c>
      <c r="J15" s="4">
        <v>1</v>
      </c>
      <c r="K15" s="4" t="s">
        <v>28</v>
      </c>
      <c r="L15" s="4">
        <v>384</v>
      </c>
      <c r="M15" s="4">
        <v>384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44293</v>
      </c>
      <c r="S15" s="5">
        <v>44309</v>
      </c>
      <c r="T15" s="4" t="s">
        <v>32</v>
      </c>
      <c r="U15" s="4">
        <v>384</v>
      </c>
      <c r="V15" s="4">
        <v>0</v>
      </c>
      <c r="W15" s="4">
        <v>0</v>
      </c>
    </row>
    <row r="16" s="4" customFormat="1" spans="1:24">
      <c r="A16" s="4">
        <v>14840443667</v>
      </c>
      <c r="B16" s="4" t="s">
        <v>24</v>
      </c>
      <c r="C16" s="4" t="s">
        <v>25</v>
      </c>
      <c r="D16" s="4" t="s">
        <v>63</v>
      </c>
      <c r="E16" s="4" t="s">
        <v>50</v>
      </c>
      <c r="F16" s="5">
        <v>44293</v>
      </c>
      <c r="G16" s="5">
        <v>44294</v>
      </c>
      <c r="H16" s="4">
        <v>1</v>
      </c>
      <c r="I16" s="4">
        <v>1</v>
      </c>
      <c r="J16" s="4">
        <v>1</v>
      </c>
      <c r="K16" s="4" t="s">
        <v>28</v>
      </c>
      <c r="L16" s="4">
        <v>130</v>
      </c>
      <c r="M16" s="4">
        <v>130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44293</v>
      </c>
      <c r="S16" s="5">
        <v>44309</v>
      </c>
      <c r="T16" s="4" t="s">
        <v>32</v>
      </c>
      <c r="U16" s="4">
        <v>130</v>
      </c>
      <c r="V16" s="4">
        <v>0</v>
      </c>
      <c r="W16" s="4">
        <v>0</v>
      </c>
      <c r="X16" s="4">
        <v>2054111</v>
      </c>
    </row>
    <row r="17" s="4" customFormat="1" spans="1:23">
      <c r="A17" s="4">
        <v>14840600858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44293</v>
      </c>
      <c r="G17" s="5">
        <v>44294</v>
      </c>
      <c r="H17" s="4">
        <v>1</v>
      </c>
      <c r="I17" s="4">
        <v>1</v>
      </c>
      <c r="J17" s="4">
        <v>1</v>
      </c>
      <c r="K17" s="4" t="s">
        <v>28</v>
      </c>
      <c r="L17" s="4">
        <v>257</v>
      </c>
      <c r="M17" s="4">
        <v>257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44293</v>
      </c>
      <c r="S17" s="5">
        <v>44309</v>
      </c>
      <c r="T17" s="4" t="s">
        <v>32</v>
      </c>
      <c r="U17" s="4">
        <v>257</v>
      </c>
      <c r="V17" s="4">
        <v>0</v>
      </c>
      <c r="W17" s="4">
        <v>0</v>
      </c>
    </row>
    <row r="18" s="4" customFormat="1" spans="1:24">
      <c r="A18" s="4">
        <v>14840653141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44293</v>
      </c>
      <c r="G18" s="5">
        <v>44294</v>
      </c>
      <c r="H18" s="4">
        <v>1</v>
      </c>
      <c r="I18" s="4">
        <v>1</v>
      </c>
      <c r="J18" s="4">
        <v>1</v>
      </c>
      <c r="K18" s="4" t="s">
        <v>28</v>
      </c>
      <c r="L18" s="4">
        <v>481</v>
      </c>
      <c r="M18" s="4">
        <v>481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44293</v>
      </c>
      <c r="S18" s="5">
        <v>44309</v>
      </c>
      <c r="T18" s="4" t="s">
        <v>32</v>
      </c>
      <c r="U18" s="4">
        <v>481</v>
      </c>
      <c r="V18" s="4">
        <v>0</v>
      </c>
      <c r="W18" s="4">
        <v>0</v>
      </c>
      <c r="X18" s="4">
        <v>2054168</v>
      </c>
    </row>
    <row r="19" s="4" customFormat="1" spans="1:24">
      <c r="A19" s="4">
        <v>14840997659</v>
      </c>
      <c r="B19" s="4" t="s">
        <v>24</v>
      </c>
      <c r="C19" s="4" t="s">
        <v>25</v>
      </c>
      <c r="D19" s="4" t="s">
        <v>71</v>
      </c>
      <c r="E19" s="4" t="s">
        <v>61</v>
      </c>
      <c r="F19" s="5">
        <v>44293</v>
      </c>
      <c r="G19" s="5">
        <v>44294</v>
      </c>
      <c r="H19" s="4">
        <v>1</v>
      </c>
      <c r="I19" s="4">
        <v>1</v>
      </c>
      <c r="J19" s="4">
        <v>1</v>
      </c>
      <c r="K19" s="4" t="s">
        <v>28</v>
      </c>
      <c r="L19" s="4">
        <v>314</v>
      </c>
      <c r="M19" s="4">
        <v>314</v>
      </c>
      <c r="N19" s="4" t="s">
        <v>72</v>
      </c>
      <c r="O19" s="4" t="s">
        <v>30</v>
      </c>
      <c r="P19" s="4" t="s">
        <v>31</v>
      </c>
      <c r="Q19" s="4">
        <v>0</v>
      </c>
      <c r="R19" s="6">
        <v>44293</v>
      </c>
      <c r="S19" s="5">
        <v>44309</v>
      </c>
      <c r="T19" s="4" t="s">
        <v>32</v>
      </c>
      <c r="U19" s="4">
        <v>314</v>
      </c>
      <c r="V19" s="4">
        <v>0</v>
      </c>
      <c r="W19" s="4">
        <v>0</v>
      </c>
      <c r="X19" s="4">
        <v>2054250</v>
      </c>
    </row>
    <row r="20" s="4" customFormat="1" spans="1:24">
      <c r="A20" s="4">
        <v>14841246873</v>
      </c>
      <c r="B20" s="4" t="s">
        <v>24</v>
      </c>
      <c r="C20" s="4" t="s">
        <v>25</v>
      </c>
      <c r="D20" s="4" t="s">
        <v>73</v>
      </c>
      <c r="E20" s="4" t="s">
        <v>74</v>
      </c>
      <c r="F20" s="5">
        <v>44293</v>
      </c>
      <c r="G20" s="5">
        <v>44294</v>
      </c>
      <c r="H20" s="4">
        <v>1</v>
      </c>
      <c r="I20" s="4">
        <v>1</v>
      </c>
      <c r="J20" s="4">
        <v>1</v>
      </c>
      <c r="K20" s="4" t="s">
        <v>28</v>
      </c>
      <c r="L20" s="4">
        <v>418</v>
      </c>
      <c r="M20" s="4">
        <v>418</v>
      </c>
      <c r="N20" s="4" t="s">
        <v>75</v>
      </c>
      <c r="O20" s="4" t="s">
        <v>30</v>
      </c>
      <c r="P20" s="4" t="s">
        <v>31</v>
      </c>
      <c r="Q20" s="4">
        <v>0</v>
      </c>
      <c r="R20" s="6">
        <v>44293</v>
      </c>
      <c r="S20" s="5">
        <v>44309</v>
      </c>
      <c r="T20" s="4" t="s">
        <v>32</v>
      </c>
      <c r="U20" s="4">
        <v>418</v>
      </c>
      <c r="V20" s="4">
        <v>0</v>
      </c>
      <c r="W20" s="4">
        <v>0</v>
      </c>
      <c r="X20" s="4">
        <v>2054328</v>
      </c>
    </row>
    <row r="21" s="4" customFormat="1" spans="1:23">
      <c r="A21" s="4">
        <v>14845729841</v>
      </c>
      <c r="B21" s="4" t="s">
        <v>24</v>
      </c>
      <c r="C21" s="4" t="s">
        <v>25</v>
      </c>
      <c r="D21" s="4" t="s">
        <v>76</v>
      </c>
      <c r="E21" s="4" t="s">
        <v>77</v>
      </c>
      <c r="F21" s="5">
        <v>44293</v>
      </c>
      <c r="G21" s="5">
        <v>44294</v>
      </c>
      <c r="H21" s="4">
        <v>1</v>
      </c>
      <c r="I21" s="4">
        <v>1</v>
      </c>
      <c r="J21" s="4">
        <v>1</v>
      </c>
      <c r="K21" s="4" t="s">
        <v>28</v>
      </c>
      <c r="L21" s="4">
        <v>515</v>
      </c>
      <c r="M21" s="4">
        <v>515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44293</v>
      </c>
      <c r="S21" s="5">
        <v>44309</v>
      </c>
      <c r="T21" s="4" t="s">
        <v>32</v>
      </c>
      <c r="U21" s="4">
        <v>515</v>
      </c>
      <c r="V21" s="4">
        <v>0</v>
      </c>
      <c r="W21" s="4">
        <v>0</v>
      </c>
    </row>
    <row r="22" s="4" customFormat="1" spans="1:24">
      <c r="A22" s="4">
        <v>14841246873</v>
      </c>
      <c r="B22" s="4" t="s">
        <v>24</v>
      </c>
      <c r="C22" s="4" t="s">
        <v>44</v>
      </c>
      <c r="D22" s="4" t="s">
        <v>73</v>
      </c>
      <c r="E22" s="4" t="s">
        <v>74</v>
      </c>
      <c r="F22" s="5">
        <v>44293</v>
      </c>
      <c r="G22" s="5">
        <v>44294</v>
      </c>
      <c r="H22" s="4">
        <v>1</v>
      </c>
      <c r="I22" s="4">
        <v>1</v>
      </c>
      <c r="J22" s="4">
        <v>1</v>
      </c>
      <c r="K22" s="4" t="s">
        <v>28</v>
      </c>
      <c r="L22" s="4">
        <v>-418</v>
      </c>
      <c r="M22" s="4">
        <v>-418</v>
      </c>
      <c r="N22" s="4" t="s">
        <v>75</v>
      </c>
      <c r="O22" s="4" t="s">
        <v>30</v>
      </c>
      <c r="P22" s="4" t="s">
        <v>31</v>
      </c>
      <c r="Q22" s="4">
        <v>0</v>
      </c>
      <c r="R22" s="6">
        <v>44293</v>
      </c>
      <c r="S22" s="5">
        <v>44309</v>
      </c>
      <c r="T22" s="4" t="s">
        <v>32</v>
      </c>
      <c r="U22" s="4">
        <v>-418</v>
      </c>
      <c r="V22" s="4">
        <v>0</v>
      </c>
      <c r="W22" s="4">
        <v>0</v>
      </c>
      <c r="X22" s="4">
        <v>2054328</v>
      </c>
    </row>
    <row r="23" s="4" customFormat="1" spans="1:24">
      <c r="A23" s="4">
        <v>14846162176</v>
      </c>
      <c r="B23" s="4" t="s">
        <v>24</v>
      </c>
      <c r="C23" s="4" t="s">
        <v>25</v>
      </c>
      <c r="D23" s="4" t="s">
        <v>79</v>
      </c>
      <c r="E23" s="4" t="s">
        <v>80</v>
      </c>
      <c r="F23" s="5">
        <v>44293</v>
      </c>
      <c r="G23" s="5">
        <v>44294</v>
      </c>
      <c r="H23" s="4">
        <v>1</v>
      </c>
      <c r="I23" s="4">
        <v>1</v>
      </c>
      <c r="J23" s="4">
        <v>1</v>
      </c>
      <c r="K23" s="4" t="s">
        <v>28</v>
      </c>
      <c r="L23" s="4">
        <v>136</v>
      </c>
      <c r="M23" s="4">
        <v>136</v>
      </c>
      <c r="N23" s="4" t="s">
        <v>81</v>
      </c>
      <c r="O23" s="4" t="s">
        <v>30</v>
      </c>
      <c r="P23" s="4" t="s">
        <v>31</v>
      </c>
      <c r="Q23" s="4">
        <v>0</v>
      </c>
      <c r="R23" s="6">
        <v>44293</v>
      </c>
      <c r="S23" s="5">
        <v>44309</v>
      </c>
      <c r="T23" s="4" t="s">
        <v>32</v>
      </c>
      <c r="U23" s="4">
        <v>136</v>
      </c>
      <c r="V23" s="4">
        <v>0</v>
      </c>
      <c r="W23" s="4">
        <v>0</v>
      </c>
      <c r="X23" s="4">
        <v>2054582</v>
      </c>
    </row>
    <row r="24" s="4" customFormat="1" spans="1:24">
      <c r="A24" s="4">
        <v>14846328020</v>
      </c>
      <c r="B24" s="4" t="s">
        <v>24</v>
      </c>
      <c r="C24" s="4" t="s">
        <v>25</v>
      </c>
      <c r="D24" s="4" t="s">
        <v>82</v>
      </c>
      <c r="E24" s="4" t="s">
        <v>83</v>
      </c>
      <c r="F24" s="5">
        <v>44293</v>
      </c>
      <c r="G24" s="5">
        <v>44294</v>
      </c>
      <c r="H24" s="4">
        <v>1</v>
      </c>
      <c r="I24" s="4">
        <v>1</v>
      </c>
      <c r="J24" s="4">
        <v>1</v>
      </c>
      <c r="K24" s="4" t="s">
        <v>28</v>
      </c>
      <c r="L24" s="4">
        <v>184</v>
      </c>
      <c r="M24" s="4">
        <v>184</v>
      </c>
      <c r="N24" s="4" t="s">
        <v>84</v>
      </c>
      <c r="O24" s="4" t="s">
        <v>30</v>
      </c>
      <c r="P24" s="4" t="s">
        <v>31</v>
      </c>
      <c r="Q24" s="4">
        <v>0</v>
      </c>
      <c r="R24" s="6">
        <v>44293</v>
      </c>
      <c r="S24" s="5">
        <v>44309</v>
      </c>
      <c r="T24" s="4" t="s">
        <v>32</v>
      </c>
      <c r="U24" s="4">
        <v>184</v>
      </c>
      <c r="V24" s="4">
        <v>0</v>
      </c>
      <c r="W24" s="4">
        <v>0</v>
      </c>
      <c r="X24" s="4">
        <v>2054619</v>
      </c>
    </row>
    <row r="25" s="4" customFormat="1" spans="1:23">
      <c r="A25" s="4">
        <v>14846413728</v>
      </c>
      <c r="B25" s="4" t="s">
        <v>24</v>
      </c>
      <c r="C25" s="4" t="s">
        <v>25</v>
      </c>
      <c r="D25" s="4" t="s">
        <v>85</v>
      </c>
      <c r="E25" s="4" t="s">
        <v>34</v>
      </c>
      <c r="F25" s="5">
        <v>44293</v>
      </c>
      <c r="G25" s="5">
        <v>44294</v>
      </c>
      <c r="H25" s="4">
        <v>1</v>
      </c>
      <c r="I25" s="4">
        <v>1</v>
      </c>
      <c r="J25" s="4">
        <v>1</v>
      </c>
      <c r="K25" s="4" t="s">
        <v>28</v>
      </c>
      <c r="L25" s="4">
        <v>322</v>
      </c>
      <c r="M25" s="4">
        <v>322</v>
      </c>
      <c r="N25" s="4" t="s">
        <v>86</v>
      </c>
      <c r="O25" s="4" t="s">
        <v>30</v>
      </c>
      <c r="P25" s="4" t="s">
        <v>31</v>
      </c>
      <c r="Q25" s="4">
        <v>0</v>
      </c>
      <c r="R25" s="6">
        <v>44293</v>
      </c>
      <c r="S25" s="5">
        <v>44309</v>
      </c>
      <c r="T25" s="4" t="s">
        <v>32</v>
      </c>
      <c r="U25" s="4">
        <v>322</v>
      </c>
      <c r="V25" s="4">
        <v>0</v>
      </c>
      <c r="W2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C33" sqref="C33"/>
    </sheetView>
  </sheetViews>
  <sheetFormatPr defaultColWidth="9" defaultRowHeight="13.5"/>
  <cols>
    <col min="1" max="1" width="14.2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4">
        <v>14797582663</v>
      </c>
      <c r="B2" s="5">
        <v>44293</v>
      </c>
      <c r="C2" s="5">
        <v>44294</v>
      </c>
      <c r="D2" s="4">
        <v>580</v>
      </c>
      <c r="E2" s="4" t="str">
        <f>VLOOKUP(A2,HOP!A:L,12,0)</f>
        <v>580.00</v>
      </c>
      <c r="F2" s="4" t="str">
        <f>VLOOKUP(A2,HOP!A:C,3,0)</f>
        <v>2047647</v>
      </c>
      <c r="G2" s="4">
        <f>D2-E2</f>
        <v>0</v>
      </c>
      <c r="H2" s="4" t="str">
        <f>$H$1&amp;F2</f>
        <v>，2047647</v>
      </c>
      <c r="I2" s="4" t="str">
        <f>VLOOKUP(A2,HOP!A:T,20,0)</f>
        <v>直连</v>
      </c>
    </row>
    <row r="3" s="4" customFormat="1" spans="1:9">
      <c r="A3" s="4">
        <v>14824275028</v>
      </c>
      <c r="B3" s="5">
        <v>44293</v>
      </c>
      <c r="C3" s="5">
        <v>44294</v>
      </c>
      <c r="D3" s="4">
        <v>340</v>
      </c>
      <c r="E3" s="4" t="str">
        <f>VLOOKUP(A3,HOP!A:L,12,0)</f>
        <v>340.00</v>
      </c>
      <c r="F3" s="4" t="str">
        <f>VLOOKUP(A3,HOP!A:C,3,0)</f>
        <v>2051876</v>
      </c>
      <c r="G3" s="4">
        <f>D3-E3</f>
        <v>0</v>
      </c>
      <c r="H3" s="4" t="str">
        <f>$H$1&amp;F3</f>
        <v>，2051876</v>
      </c>
      <c r="I3" s="4" t="str">
        <f>VLOOKUP(A3,HOP!A:T,20,0)</f>
        <v>直连</v>
      </c>
    </row>
    <row r="4" s="4" customFormat="1" spans="1:9">
      <c r="A4" s="4">
        <v>14828689412</v>
      </c>
      <c r="B4" s="5">
        <v>44293</v>
      </c>
      <c r="C4" s="5">
        <v>44294</v>
      </c>
      <c r="D4" s="4">
        <v>769</v>
      </c>
      <c r="E4" s="4" t="str">
        <f>VLOOKUP(A4,HOP!A:L,12,0)</f>
        <v>769.00</v>
      </c>
      <c r="F4" s="4" t="str">
        <f>VLOOKUP(A4,HOP!A:C,3,0)</f>
        <v>2052117</v>
      </c>
      <c r="G4" s="4">
        <f>D4-E4</f>
        <v>0</v>
      </c>
      <c r="H4" s="4" t="str">
        <f>$H$1&amp;F4</f>
        <v>，2052117</v>
      </c>
      <c r="I4" s="4" t="str">
        <f>VLOOKUP(A4,HOP!A:T,20,0)</f>
        <v>直连</v>
      </c>
    </row>
    <row r="5" s="4" customFormat="1" spans="1:9">
      <c r="A5" s="4">
        <v>14832648867</v>
      </c>
      <c r="B5" s="5">
        <v>44293</v>
      </c>
      <c r="C5" s="5">
        <v>44294</v>
      </c>
      <c r="D5" s="4">
        <v>333</v>
      </c>
      <c r="E5" s="4" t="str">
        <f>VLOOKUP(A5,HOP!A:L,12,0)</f>
        <v>333.00</v>
      </c>
      <c r="F5" s="4" t="str">
        <f>VLOOKUP(A5,HOP!A:C,3,0)</f>
        <v>2053367</v>
      </c>
      <c r="G5" s="4">
        <f>D5-E5</f>
        <v>0</v>
      </c>
      <c r="H5" s="4" t="str">
        <f>$H$1&amp;F5</f>
        <v>，2053367</v>
      </c>
      <c r="I5" s="4" t="str">
        <f>VLOOKUP(A5,HOP!A:T,20,0)</f>
        <v>直连</v>
      </c>
    </row>
    <row r="6" s="4" customFormat="1" hidden="1" spans="1:10">
      <c r="A6" s="4">
        <v>14837878032</v>
      </c>
      <c r="B6" s="5">
        <v>44293</v>
      </c>
      <c r="C6" s="5">
        <v>44294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  <c r="J6" s="4" t="s">
        <v>88</v>
      </c>
    </row>
    <row r="7" s="4" customFormat="1" spans="1:9">
      <c r="A7" s="4">
        <v>14838025157</v>
      </c>
      <c r="B7" s="5">
        <v>44293</v>
      </c>
      <c r="C7" s="5">
        <v>44294</v>
      </c>
      <c r="D7" s="4">
        <v>359</v>
      </c>
      <c r="E7" s="4" t="str">
        <f>VLOOKUP(A7,HOP!A:L,12,0)</f>
        <v>359.00</v>
      </c>
      <c r="F7" s="4" t="str">
        <f>VLOOKUP(A7,HOP!A:C,3,0)</f>
        <v>2053504</v>
      </c>
      <c r="G7" s="4">
        <f t="shared" ref="G7:G24" si="0">D7-E7</f>
        <v>0</v>
      </c>
      <c r="H7" s="4" t="str">
        <f t="shared" ref="H7:H24" si="1">$H$1&amp;F7</f>
        <v>，2053504</v>
      </c>
      <c r="I7" s="4" t="str">
        <f>VLOOKUP(A7,HOP!A:T,20,0)</f>
        <v>直连</v>
      </c>
    </row>
    <row r="8" s="4" customFormat="1" spans="1:9">
      <c r="A8" s="4">
        <v>14838059525</v>
      </c>
      <c r="B8" s="5">
        <v>44293</v>
      </c>
      <c r="C8" s="5">
        <v>44294</v>
      </c>
      <c r="D8" s="4">
        <v>359</v>
      </c>
      <c r="E8" s="4" t="str">
        <f>VLOOKUP(A8,HOP!A:L,12,0)</f>
        <v>359.00</v>
      </c>
      <c r="F8" s="4" t="str">
        <f>VLOOKUP(A8,HOP!A:C,3,0)</f>
        <v>2053512</v>
      </c>
      <c r="G8" s="4">
        <f t="shared" si="0"/>
        <v>0</v>
      </c>
      <c r="H8" s="4" t="str">
        <f t="shared" si="1"/>
        <v>，2053512</v>
      </c>
      <c r="I8" s="4" t="str">
        <f>VLOOKUP(A8,HOP!A:T,20,0)</f>
        <v>直连</v>
      </c>
    </row>
    <row r="9" s="4" customFormat="1" spans="1:9">
      <c r="A9" s="4">
        <v>14838848113</v>
      </c>
      <c r="B9" s="5">
        <v>44293</v>
      </c>
      <c r="C9" s="5">
        <v>44294</v>
      </c>
      <c r="D9" s="4">
        <v>130</v>
      </c>
      <c r="E9" s="4" t="str">
        <f>VLOOKUP(A9,HOP!A:L,12,0)</f>
        <v>130.00</v>
      </c>
      <c r="F9" s="4" t="str">
        <f>VLOOKUP(A9,HOP!A:C,3,0)</f>
        <v>2053741</v>
      </c>
      <c r="G9" s="4">
        <f t="shared" si="0"/>
        <v>0</v>
      </c>
      <c r="H9" s="4" t="str">
        <f t="shared" si="1"/>
        <v>，2053741</v>
      </c>
      <c r="I9" s="4" t="str">
        <f>VLOOKUP(A9,HOP!A:T,20,0)</f>
        <v>直连</v>
      </c>
    </row>
    <row r="10" s="4" customFormat="1" spans="1:9">
      <c r="A10" s="4">
        <v>14839028682</v>
      </c>
      <c r="B10" s="5">
        <v>44293</v>
      </c>
      <c r="C10" s="5">
        <v>44294</v>
      </c>
      <c r="D10" s="4">
        <v>389</v>
      </c>
      <c r="E10" s="4" t="str">
        <f>VLOOKUP(A10,HOP!A:L,12,0)</f>
        <v>389.00</v>
      </c>
      <c r="F10" s="4" t="str">
        <f>VLOOKUP(A10,HOP!A:C,3,0)</f>
        <v>2053786</v>
      </c>
      <c r="G10" s="4">
        <f t="shared" si="0"/>
        <v>0</v>
      </c>
      <c r="H10" s="4" t="str">
        <f t="shared" si="1"/>
        <v>，2053786</v>
      </c>
      <c r="I10" s="4" t="str">
        <f>VLOOKUP(A10,HOP!A:T,20,0)</f>
        <v>直连</v>
      </c>
    </row>
    <row r="11" s="4" customFormat="1" spans="1:9">
      <c r="A11" s="4">
        <v>14839030304</v>
      </c>
      <c r="B11" s="5">
        <v>44293</v>
      </c>
      <c r="C11" s="5">
        <v>44294</v>
      </c>
      <c r="D11" s="4">
        <v>389</v>
      </c>
      <c r="E11" s="4" t="str">
        <f>VLOOKUP(A11,HOP!A:L,12,0)</f>
        <v>389.00</v>
      </c>
      <c r="F11" s="4" t="str">
        <f>VLOOKUP(A11,HOP!A:C,3,0)</f>
        <v>2053787</v>
      </c>
      <c r="G11" s="4">
        <f t="shared" si="0"/>
        <v>0</v>
      </c>
      <c r="H11" s="4" t="str">
        <f t="shared" si="1"/>
        <v>，2053787</v>
      </c>
      <c r="I11" s="4" t="str">
        <f>VLOOKUP(A11,HOP!A:T,20,0)</f>
        <v>直连</v>
      </c>
    </row>
    <row r="12" s="4" customFormat="1" spans="1:9">
      <c r="A12" s="4">
        <v>14839065165</v>
      </c>
      <c r="B12" s="5">
        <v>44293</v>
      </c>
      <c r="C12" s="5">
        <v>44294</v>
      </c>
      <c r="D12" s="4">
        <v>115</v>
      </c>
      <c r="E12" s="4" t="str">
        <f>VLOOKUP(A12,HOP!A:L,12,0)</f>
        <v>115.00</v>
      </c>
      <c r="F12" s="4" t="str">
        <f>VLOOKUP(A12,HOP!A:C,3,0)</f>
        <v>2053796</v>
      </c>
      <c r="G12" s="4">
        <f t="shared" si="0"/>
        <v>0</v>
      </c>
      <c r="H12" s="4" t="str">
        <f t="shared" si="1"/>
        <v>，2053796</v>
      </c>
      <c r="I12" s="4" t="str">
        <f>VLOOKUP(A12,HOP!A:T,20,0)</f>
        <v>直连</v>
      </c>
    </row>
    <row r="13" s="4" customFormat="1" spans="1:9">
      <c r="A13" s="4">
        <v>14840102179</v>
      </c>
      <c r="B13" s="5">
        <v>44293</v>
      </c>
      <c r="C13" s="5">
        <v>44294</v>
      </c>
      <c r="D13" s="4">
        <v>140</v>
      </c>
      <c r="E13" s="4" t="str">
        <f>VLOOKUP(A13,HOP!A:L,12,0)</f>
        <v>140.00</v>
      </c>
      <c r="F13" s="4" t="str">
        <f>VLOOKUP(A13,HOP!A:C,3,0)</f>
        <v>2054022</v>
      </c>
      <c r="G13" s="4">
        <f t="shared" si="0"/>
        <v>0</v>
      </c>
      <c r="H13" s="4" t="str">
        <f t="shared" si="1"/>
        <v>，2054022</v>
      </c>
      <c r="I13" s="4" t="str">
        <f>VLOOKUP(A13,HOP!A:T,20,0)</f>
        <v>直连</v>
      </c>
    </row>
    <row r="14" s="4" customFormat="1" spans="1:9">
      <c r="A14" s="4">
        <v>14840300854</v>
      </c>
      <c r="B14" s="5">
        <v>44293</v>
      </c>
      <c r="C14" s="5">
        <v>44294</v>
      </c>
      <c r="D14" s="4">
        <v>384</v>
      </c>
      <c r="E14" s="4" t="str">
        <f>VLOOKUP(A14,HOP!A:L,12,0)</f>
        <v>384.00</v>
      </c>
      <c r="F14" s="4" t="str">
        <f>VLOOKUP(A14,HOP!A:C,3,0)</f>
        <v>2054080</v>
      </c>
      <c r="G14" s="4">
        <f t="shared" si="0"/>
        <v>0</v>
      </c>
      <c r="H14" s="4" t="str">
        <f t="shared" si="1"/>
        <v>，2054080</v>
      </c>
      <c r="I14" s="4" t="str">
        <f>VLOOKUP(A14,HOP!A:T,20,0)</f>
        <v>直连</v>
      </c>
    </row>
    <row r="15" s="4" customFormat="1" spans="1:9">
      <c r="A15" s="4">
        <v>14840443667</v>
      </c>
      <c r="B15" s="5">
        <v>44293</v>
      </c>
      <c r="C15" s="5">
        <v>44294</v>
      </c>
      <c r="D15" s="4">
        <v>130</v>
      </c>
      <c r="E15" s="4" t="str">
        <f>VLOOKUP(A15,HOP!A:L,12,0)</f>
        <v>130.00</v>
      </c>
      <c r="F15" s="4" t="str">
        <f>VLOOKUP(A15,HOP!A:C,3,0)</f>
        <v>2054111</v>
      </c>
      <c r="G15" s="4">
        <f t="shared" si="0"/>
        <v>0</v>
      </c>
      <c r="H15" s="4" t="str">
        <f t="shared" si="1"/>
        <v>，2054111</v>
      </c>
      <c r="I15" s="4" t="str">
        <f>VLOOKUP(A15,HOP!A:T,20,0)</f>
        <v>直连</v>
      </c>
    </row>
    <row r="16" s="4" customFormat="1" spans="1:9">
      <c r="A16" s="4">
        <v>14840600858</v>
      </c>
      <c r="B16" s="5">
        <v>44293</v>
      </c>
      <c r="C16" s="5">
        <v>44294</v>
      </c>
      <c r="D16" s="4">
        <v>257</v>
      </c>
      <c r="E16" s="4" t="str">
        <f>VLOOKUP(A16,HOP!A:L,12,0)</f>
        <v>257.00</v>
      </c>
      <c r="F16" s="4" t="str">
        <f>VLOOKUP(A16,HOP!A:C,3,0)</f>
        <v>2054154</v>
      </c>
      <c r="G16" s="4">
        <f t="shared" si="0"/>
        <v>0</v>
      </c>
      <c r="H16" s="4" t="str">
        <f t="shared" si="1"/>
        <v>，2054154</v>
      </c>
      <c r="I16" s="4" t="str">
        <f>VLOOKUP(A16,HOP!A:T,20,0)</f>
        <v>直连</v>
      </c>
    </row>
    <row r="17" s="4" customFormat="1" spans="1:9">
      <c r="A17" s="4">
        <v>14840653141</v>
      </c>
      <c r="B17" s="5">
        <v>44293</v>
      </c>
      <c r="C17" s="5">
        <v>44294</v>
      </c>
      <c r="D17" s="4">
        <v>481</v>
      </c>
      <c r="E17" s="4" t="str">
        <f>VLOOKUP(A17,HOP!A:L,12,0)</f>
        <v>481.00</v>
      </c>
      <c r="F17" s="4" t="str">
        <f>VLOOKUP(A17,HOP!A:C,3,0)</f>
        <v>2054168</v>
      </c>
      <c r="G17" s="4">
        <f t="shared" si="0"/>
        <v>0</v>
      </c>
      <c r="H17" s="4" t="str">
        <f t="shared" si="1"/>
        <v>，2054168</v>
      </c>
      <c r="I17" s="4" t="str">
        <f>VLOOKUP(A17,HOP!A:T,20,0)</f>
        <v>直连</v>
      </c>
    </row>
    <row r="18" s="4" customFormat="1" spans="1:9">
      <c r="A18" s="4">
        <v>14840997659</v>
      </c>
      <c r="B18" s="5">
        <v>44293</v>
      </c>
      <c r="C18" s="5">
        <v>44294</v>
      </c>
      <c r="D18" s="4">
        <v>314</v>
      </c>
      <c r="E18" s="4" t="str">
        <f>VLOOKUP(A18,HOP!A:L,12,0)</f>
        <v>314.00</v>
      </c>
      <c r="F18" s="4" t="str">
        <f>VLOOKUP(A18,HOP!A:C,3,0)</f>
        <v>2054250</v>
      </c>
      <c r="G18" s="4">
        <f t="shared" si="0"/>
        <v>0</v>
      </c>
      <c r="H18" s="4" t="str">
        <f t="shared" si="1"/>
        <v>，2054250</v>
      </c>
      <c r="I18" s="4" t="str">
        <f>VLOOKUP(A18,HOP!A:T,20,0)</f>
        <v>直连</v>
      </c>
    </row>
    <row r="19" s="4" customFormat="1" hidden="1" spans="1:9">
      <c r="A19" s="4">
        <v>14841246873</v>
      </c>
      <c r="B19" s="5">
        <v>44293</v>
      </c>
      <c r="C19" s="5">
        <v>44294</v>
      </c>
      <c r="D19" s="4">
        <v>0</v>
      </c>
      <c r="E19" s="4" t="str">
        <f>VLOOKUP(A19,HOP!A:L,12,0)</f>
        <v>0.00</v>
      </c>
      <c r="F19" s="4" t="str">
        <f>VLOOKUP(A19,HOP!A:C,3,0)</f>
        <v>2054328</v>
      </c>
      <c r="G19" s="4">
        <f t="shared" si="0"/>
        <v>0</v>
      </c>
      <c r="H19" s="4" t="str">
        <f t="shared" si="1"/>
        <v>，2054328</v>
      </c>
      <c r="I19" s="4" t="str">
        <f>VLOOKUP(A19,HOP!A:T,20,0)</f>
        <v>直连</v>
      </c>
    </row>
    <row r="20" s="4" customFormat="1" spans="1:9">
      <c r="A20" s="4">
        <v>14845729841</v>
      </c>
      <c r="B20" s="5">
        <v>44293</v>
      </c>
      <c r="C20" s="5">
        <v>44294</v>
      </c>
      <c r="D20" s="4">
        <v>515</v>
      </c>
      <c r="E20" s="4" t="str">
        <f>VLOOKUP(A20,HOP!A:L,12,0)</f>
        <v>515.00</v>
      </c>
      <c r="F20" s="4" t="str">
        <f>VLOOKUP(A20,HOP!A:C,3,0)</f>
        <v>2054492</v>
      </c>
      <c r="G20" s="4">
        <f t="shared" si="0"/>
        <v>0</v>
      </c>
      <c r="H20" s="4" t="str">
        <f t="shared" si="1"/>
        <v>，2054492</v>
      </c>
      <c r="I20" s="4" t="str">
        <f>VLOOKUP(A20,HOP!A:T,20,0)</f>
        <v>直连</v>
      </c>
    </row>
    <row r="21" s="4" customFormat="1" spans="1:9">
      <c r="A21" s="4">
        <v>14846162176</v>
      </c>
      <c r="B21" s="5">
        <v>44293</v>
      </c>
      <c r="C21" s="5">
        <v>44294</v>
      </c>
      <c r="D21" s="4">
        <v>136</v>
      </c>
      <c r="E21" s="4" t="str">
        <f>VLOOKUP(A21,HOP!A:L,12,0)</f>
        <v>136.00</v>
      </c>
      <c r="F21" s="4" t="str">
        <f>VLOOKUP(A21,HOP!A:C,3,0)</f>
        <v>2054582</v>
      </c>
      <c r="G21" s="4">
        <f>D21-E21</f>
        <v>0</v>
      </c>
      <c r="H21" s="4" t="str">
        <f>$H$1&amp;F21</f>
        <v>，2054582</v>
      </c>
      <c r="I21" s="4" t="str">
        <f>VLOOKUP(A21,HOP!A:T,20,0)</f>
        <v>直连</v>
      </c>
    </row>
    <row r="22" s="4" customFormat="1" spans="1:9">
      <c r="A22" s="4">
        <v>14846328020</v>
      </c>
      <c r="B22" s="5">
        <v>44293</v>
      </c>
      <c r="C22" s="5">
        <v>44294</v>
      </c>
      <c r="D22" s="4">
        <v>184</v>
      </c>
      <c r="E22" s="4" t="str">
        <f>VLOOKUP(A22,HOP!A:L,12,0)</f>
        <v>184.00</v>
      </c>
      <c r="F22" s="4" t="str">
        <f>VLOOKUP(A22,HOP!A:C,3,0)</f>
        <v>2054619</v>
      </c>
      <c r="G22" s="4">
        <f>D22-E22</f>
        <v>0</v>
      </c>
      <c r="H22" s="4" t="str">
        <f>$H$1&amp;F22</f>
        <v>，2054619</v>
      </c>
      <c r="I22" s="4" t="str">
        <f>VLOOKUP(A22,HOP!A:T,20,0)</f>
        <v>直连</v>
      </c>
    </row>
    <row r="23" s="4" customFormat="1" spans="1:9">
      <c r="A23" s="4">
        <v>14846413728</v>
      </c>
      <c r="B23" s="5">
        <v>44293</v>
      </c>
      <c r="C23" s="5">
        <v>44294</v>
      </c>
      <c r="D23" s="4">
        <v>322</v>
      </c>
      <c r="E23" s="4" t="str">
        <f>VLOOKUP(A23,HOP!A:L,12,0)</f>
        <v>322.00</v>
      </c>
      <c r="F23" s="4" t="str">
        <f>VLOOKUP(A23,HOP!A:C,3,0)</f>
        <v>2054646</v>
      </c>
      <c r="G23" s="4">
        <f>D23-E23</f>
        <v>0</v>
      </c>
      <c r="H23" s="4" t="str">
        <f>$H$1&amp;F23</f>
        <v>，2054646</v>
      </c>
      <c r="I23" s="4" t="str">
        <f>VLOOKUP(A23,HOP!A:T,20,0)</f>
        <v>直连</v>
      </c>
    </row>
    <row r="25" spans="4:4">
      <c r="D25" s="4">
        <f>SUM(D2:D24)</f>
        <v>6626</v>
      </c>
    </row>
    <row r="28" spans="1:1">
      <c r="A28" s="4" t="s">
        <v>89</v>
      </c>
    </row>
    <row r="29" spans="1:1">
      <c r="A29" s="4" t="s">
        <v>90</v>
      </c>
    </row>
  </sheetData>
  <autoFilter ref="A1:XFD25">
    <filterColumn colId="3">
      <filters blank="1">
        <filter val="314"/>
        <filter val="115"/>
        <filter val="515"/>
        <filter val="257"/>
        <filter val="359"/>
        <filter val="322"/>
        <filter val="6626"/>
        <filter val="769"/>
        <filter val="130"/>
        <filter val="333"/>
        <filter val="136"/>
        <filter val="140"/>
        <filter val="340"/>
        <filter val="580"/>
        <filter val="481"/>
        <filter val="184"/>
        <filter val="384"/>
        <filter val="3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14797582663</v>
      </c>
      <c r="B2" s="1" t="s">
        <v>108</v>
      </c>
      <c r="C2" s="1" t="s">
        <v>109</v>
      </c>
      <c r="D2" s="1" t="s">
        <v>110</v>
      </c>
      <c r="E2" s="1" t="s">
        <v>29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14824275028</v>
      </c>
      <c r="B3" s="1" t="s">
        <v>123</v>
      </c>
      <c r="C3" s="1" t="s">
        <v>124</v>
      </c>
      <c r="D3" s="1" t="s">
        <v>125</v>
      </c>
      <c r="E3" s="1" t="s">
        <v>35</v>
      </c>
      <c r="F3" s="1" t="s">
        <v>111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127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14828689412</v>
      </c>
      <c r="B4" s="1" t="s">
        <v>123</v>
      </c>
      <c r="C4" s="1" t="s">
        <v>128</v>
      </c>
      <c r="D4" s="1" t="s">
        <v>129</v>
      </c>
      <c r="E4" s="1" t="s">
        <v>37</v>
      </c>
      <c r="F4" s="1" t="s">
        <v>111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131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14832648867</v>
      </c>
      <c r="B5" s="1" t="s">
        <v>123</v>
      </c>
      <c r="C5" s="1" t="s">
        <v>132</v>
      </c>
      <c r="D5" s="1" t="s">
        <v>133</v>
      </c>
      <c r="E5" s="1" t="s">
        <v>40</v>
      </c>
      <c r="F5" s="1" t="s">
        <v>111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135</v>
      </c>
      <c r="R5" s="1" t="s">
        <v>120</v>
      </c>
      <c r="S5" s="1" t="s">
        <v>121</v>
      </c>
      <c r="T5" s="1" t="s">
        <v>122</v>
      </c>
    </row>
    <row r="6" s="1" customFormat="1" spans="1:20">
      <c r="A6" s="1" t="s">
        <v>136</v>
      </c>
      <c r="B6" s="1" t="s">
        <v>111</v>
      </c>
      <c r="C6" s="1" t="s">
        <v>137</v>
      </c>
      <c r="D6" s="1" t="s">
        <v>125</v>
      </c>
      <c r="E6" s="1" t="s">
        <v>35</v>
      </c>
      <c r="F6" s="1" t="s">
        <v>111</v>
      </c>
      <c r="G6" s="1" t="s">
        <v>112</v>
      </c>
      <c r="H6" s="1" t="s">
        <v>113</v>
      </c>
      <c r="I6" s="1" t="s">
        <v>117</v>
      </c>
      <c r="J6" s="1" t="s">
        <v>115</v>
      </c>
      <c r="K6" s="1" t="s">
        <v>117</v>
      </c>
      <c r="L6" s="1" t="s">
        <v>117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138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14838025157</v>
      </c>
      <c r="B7" s="1" t="s">
        <v>111</v>
      </c>
      <c r="C7" s="1" t="s">
        <v>139</v>
      </c>
      <c r="D7" s="1" t="s">
        <v>140</v>
      </c>
      <c r="E7" s="1" t="s">
        <v>47</v>
      </c>
      <c r="F7" s="1" t="s">
        <v>111</v>
      </c>
      <c r="G7" s="1" t="s">
        <v>112</v>
      </c>
      <c r="H7" s="1" t="s">
        <v>113</v>
      </c>
      <c r="I7" s="1" t="s">
        <v>141</v>
      </c>
      <c r="J7" s="1" t="s">
        <v>115</v>
      </c>
      <c r="K7" s="1" t="s">
        <v>141</v>
      </c>
      <c r="L7" s="1" t="s">
        <v>141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142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14838059525</v>
      </c>
      <c r="B8" s="1" t="s">
        <v>111</v>
      </c>
      <c r="C8" s="1" t="s">
        <v>143</v>
      </c>
      <c r="D8" s="1" t="s">
        <v>140</v>
      </c>
      <c r="E8" s="1" t="s">
        <v>48</v>
      </c>
      <c r="F8" s="1" t="s">
        <v>111</v>
      </c>
      <c r="G8" s="1" t="s">
        <v>112</v>
      </c>
      <c r="H8" s="1" t="s">
        <v>113</v>
      </c>
      <c r="I8" s="1" t="s">
        <v>141</v>
      </c>
      <c r="J8" s="1" t="s">
        <v>115</v>
      </c>
      <c r="K8" s="1" t="s">
        <v>141</v>
      </c>
      <c r="L8" s="1" t="s">
        <v>141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144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14838848113</v>
      </c>
      <c r="B9" s="1" t="s">
        <v>111</v>
      </c>
      <c r="C9" s="1" t="s">
        <v>145</v>
      </c>
      <c r="D9" s="1" t="s">
        <v>146</v>
      </c>
      <c r="E9" s="1" t="s">
        <v>51</v>
      </c>
      <c r="F9" s="1" t="s">
        <v>111</v>
      </c>
      <c r="G9" s="1" t="s">
        <v>112</v>
      </c>
      <c r="H9" s="1" t="s">
        <v>113</v>
      </c>
      <c r="I9" s="1" t="s">
        <v>147</v>
      </c>
      <c r="J9" s="1" t="s">
        <v>115</v>
      </c>
      <c r="K9" s="1" t="s">
        <v>147</v>
      </c>
      <c r="L9" s="1" t="s">
        <v>147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148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14839028682</v>
      </c>
      <c r="B10" s="1" t="s">
        <v>111</v>
      </c>
      <c r="C10" s="1" t="s">
        <v>149</v>
      </c>
      <c r="D10" s="1" t="s">
        <v>140</v>
      </c>
      <c r="E10" s="1" t="s">
        <v>53</v>
      </c>
      <c r="F10" s="1" t="s">
        <v>111</v>
      </c>
      <c r="G10" s="1" t="s">
        <v>112</v>
      </c>
      <c r="H10" s="1" t="s">
        <v>113</v>
      </c>
      <c r="I10" s="1" t="s">
        <v>150</v>
      </c>
      <c r="J10" s="1" t="s">
        <v>115</v>
      </c>
      <c r="K10" s="1" t="s">
        <v>150</v>
      </c>
      <c r="L10" s="1" t="s">
        <v>150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151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14839030304</v>
      </c>
      <c r="B11" s="1" t="s">
        <v>111</v>
      </c>
      <c r="C11" s="1" t="s">
        <v>152</v>
      </c>
      <c r="D11" s="1" t="s">
        <v>140</v>
      </c>
      <c r="E11" s="1" t="s">
        <v>54</v>
      </c>
      <c r="F11" s="1" t="s">
        <v>111</v>
      </c>
      <c r="G11" s="1" t="s">
        <v>112</v>
      </c>
      <c r="H11" s="1" t="s">
        <v>113</v>
      </c>
      <c r="I11" s="1" t="s">
        <v>150</v>
      </c>
      <c r="J11" s="1" t="s">
        <v>115</v>
      </c>
      <c r="K11" s="1" t="s">
        <v>150</v>
      </c>
      <c r="L11" s="1" t="s">
        <v>150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153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14839065165</v>
      </c>
      <c r="B12" s="1" t="s">
        <v>111</v>
      </c>
      <c r="C12" s="1" t="s">
        <v>154</v>
      </c>
      <c r="D12" s="1" t="s">
        <v>155</v>
      </c>
      <c r="E12" s="1" t="s">
        <v>57</v>
      </c>
      <c r="F12" s="1" t="s">
        <v>111</v>
      </c>
      <c r="G12" s="1" t="s">
        <v>112</v>
      </c>
      <c r="H12" s="1" t="s">
        <v>113</v>
      </c>
      <c r="I12" s="1" t="s">
        <v>156</v>
      </c>
      <c r="J12" s="1" t="s">
        <v>115</v>
      </c>
      <c r="K12" s="1" t="s">
        <v>156</v>
      </c>
      <c r="L12" s="1" t="s">
        <v>156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157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14840102179</v>
      </c>
      <c r="B13" s="1" t="s">
        <v>111</v>
      </c>
      <c r="C13" s="1" t="s">
        <v>158</v>
      </c>
      <c r="D13" s="1" t="s">
        <v>159</v>
      </c>
      <c r="E13" s="1" t="s">
        <v>59</v>
      </c>
      <c r="F13" s="1" t="s">
        <v>111</v>
      </c>
      <c r="G13" s="1" t="s">
        <v>112</v>
      </c>
      <c r="H13" s="1" t="s">
        <v>113</v>
      </c>
      <c r="I13" s="1" t="s">
        <v>160</v>
      </c>
      <c r="J13" s="1" t="s">
        <v>115</v>
      </c>
      <c r="K13" s="1" t="s">
        <v>160</v>
      </c>
      <c r="L13" s="1" t="s">
        <v>160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161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14840300854</v>
      </c>
      <c r="B14" s="1" t="s">
        <v>111</v>
      </c>
      <c r="C14" s="1" t="s">
        <v>162</v>
      </c>
      <c r="D14" s="1" t="s">
        <v>163</v>
      </c>
      <c r="E14" s="1" t="s">
        <v>62</v>
      </c>
      <c r="F14" s="1" t="s">
        <v>111</v>
      </c>
      <c r="G14" s="1" t="s">
        <v>112</v>
      </c>
      <c r="H14" s="1" t="s">
        <v>113</v>
      </c>
      <c r="I14" s="1" t="s">
        <v>164</v>
      </c>
      <c r="J14" s="1" t="s">
        <v>115</v>
      </c>
      <c r="K14" s="1" t="s">
        <v>164</v>
      </c>
      <c r="L14" s="1" t="s">
        <v>164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165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14840443667</v>
      </c>
      <c r="B15" s="1" t="s">
        <v>111</v>
      </c>
      <c r="C15" s="1" t="s">
        <v>166</v>
      </c>
      <c r="D15" s="1" t="s">
        <v>167</v>
      </c>
      <c r="E15" s="1" t="s">
        <v>64</v>
      </c>
      <c r="F15" s="1" t="s">
        <v>111</v>
      </c>
      <c r="G15" s="1" t="s">
        <v>112</v>
      </c>
      <c r="H15" s="1" t="s">
        <v>113</v>
      </c>
      <c r="I15" s="1" t="s">
        <v>147</v>
      </c>
      <c r="J15" s="1" t="s">
        <v>115</v>
      </c>
      <c r="K15" s="1" t="s">
        <v>147</v>
      </c>
      <c r="L15" s="1" t="s">
        <v>147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168</v>
      </c>
      <c r="R15" s="1" t="s">
        <v>120</v>
      </c>
      <c r="S15" s="1" t="s">
        <v>121</v>
      </c>
      <c r="T15" s="1" t="s">
        <v>122</v>
      </c>
    </row>
    <row r="16" s="1" customFormat="1" spans="1:20">
      <c r="A16" s="3">
        <v>14840600858</v>
      </c>
      <c r="B16" s="1" t="s">
        <v>111</v>
      </c>
      <c r="C16" s="1" t="s">
        <v>169</v>
      </c>
      <c r="D16" s="1" t="s">
        <v>170</v>
      </c>
      <c r="E16" s="1" t="s">
        <v>67</v>
      </c>
      <c r="F16" s="1" t="s">
        <v>111</v>
      </c>
      <c r="G16" s="1" t="s">
        <v>112</v>
      </c>
      <c r="H16" s="1" t="s">
        <v>113</v>
      </c>
      <c r="I16" s="1" t="s">
        <v>171</v>
      </c>
      <c r="J16" s="1" t="s">
        <v>115</v>
      </c>
      <c r="K16" s="1" t="s">
        <v>171</v>
      </c>
      <c r="L16" s="1" t="s">
        <v>171</v>
      </c>
      <c r="M16" s="1" t="s">
        <v>116</v>
      </c>
      <c r="N16" s="1" t="s">
        <v>116</v>
      </c>
      <c r="O16" s="1" t="s">
        <v>117</v>
      </c>
      <c r="P16" s="1" t="s">
        <v>118</v>
      </c>
      <c r="Q16" s="1" t="s">
        <v>172</v>
      </c>
      <c r="R16" s="1" t="s">
        <v>120</v>
      </c>
      <c r="S16" s="1" t="s">
        <v>121</v>
      </c>
      <c r="T16" s="1" t="s">
        <v>122</v>
      </c>
    </row>
    <row r="17" s="1" customFormat="1" spans="1:20">
      <c r="A17" s="3">
        <v>14840653141</v>
      </c>
      <c r="B17" s="1" t="s">
        <v>111</v>
      </c>
      <c r="C17" s="1" t="s">
        <v>173</v>
      </c>
      <c r="D17" s="1" t="s">
        <v>174</v>
      </c>
      <c r="E17" s="1" t="s">
        <v>70</v>
      </c>
      <c r="F17" s="1" t="s">
        <v>111</v>
      </c>
      <c r="G17" s="1" t="s">
        <v>112</v>
      </c>
      <c r="H17" s="1" t="s">
        <v>113</v>
      </c>
      <c r="I17" s="1" t="s">
        <v>175</v>
      </c>
      <c r="J17" s="1" t="s">
        <v>115</v>
      </c>
      <c r="K17" s="1" t="s">
        <v>175</v>
      </c>
      <c r="L17" s="1" t="s">
        <v>175</v>
      </c>
      <c r="M17" s="1" t="s">
        <v>116</v>
      </c>
      <c r="N17" s="1" t="s">
        <v>116</v>
      </c>
      <c r="O17" s="1" t="s">
        <v>117</v>
      </c>
      <c r="P17" s="1" t="s">
        <v>118</v>
      </c>
      <c r="Q17" s="1" t="s">
        <v>176</v>
      </c>
      <c r="R17" s="1" t="s">
        <v>120</v>
      </c>
      <c r="S17" s="1" t="s">
        <v>121</v>
      </c>
      <c r="T17" s="1" t="s">
        <v>122</v>
      </c>
    </row>
    <row r="18" s="1" customFormat="1" spans="1:20">
      <c r="A18" s="3">
        <v>14840997659</v>
      </c>
      <c r="B18" s="1" t="s">
        <v>111</v>
      </c>
      <c r="C18" s="1" t="s">
        <v>177</v>
      </c>
      <c r="D18" s="1" t="s">
        <v>178</v>
      </c>
      <c r="E18" s="1" t="s">
        <v>72</v>
      </c>
      <c r="F18" s="1" t="s">
        <v>111</v>
      </c>
      <c r="G18" s="1" t="s">
        <v>112</v>
      </c>
      <c r="H18" s="1" t="s">
        <v>113</v>
      </c>
      <c r="I18" s="1" t="s">
        <v>179</v>
      </c>
      <c r="J18" s="1" t="s">
        <v>115</v>
      </c>
      <c r="K18" s="1" t="s">
        <v>179</v>
      </c>
      <c r="L18" s="1" t="s">
        <v>179</v>
      </c>
      <c r="M18" s="1" t="s">
        <v>116</v>
      </c>
      <c r="N18" s="1" t="s">
        <v>116</v>
      </c>
      <c r="O18" s="1" t="s">
        <v>117</v>
      </c>
      <c r="P18" s="1" t="s">
        <v>118</v>
      </c>
      <c r="Q18" s="1" t="s">
        <v>180</v>
      </c>
      <c r="R18" s="1" t="s">
        <v>120</v>
      </c>
      <c r="S18" s="1" t="s">
        <v>121</v>
      </c>
      <c r="T18" s="1" t="s">
        <v>122</v>
      </c>
    </row>
    <row r="19" s="1" customFormat="1" spans="1:20">
      <c r="A19" s="3">
        <v>14841246873</v>
      </c>
      <c r="B19" s="1" t="s">
        <v>111</v>
      </c>
      <c r="C19" s="1" t="s">
        <v>181</v>
      </c>
      <c r="D19" s="1" t="s">
        <v>182</v>
      </c>
      <c r="E19" s="1" t="s">
        <v>75</v>
      </c>
      <c r="F19" s="1" t="s">
        <v>111</v>
      </c>
      <c r="G19" s="1" t="s">
        <v>112</v>
      </c>
      <c r="H19" s="1" t="s">
        <v>113</v>
      </c>
      <c r="I19" s="1" t="s">
        <v>117</v>
      </c>
      <c r="J19" s="1" t="s">
        <v>115</v>
      </c>
      <c r="K19" s="1" t="s">
        <v>117</v>
      </c>
      <c r="L19" s="1" t="s">
        <v>117</v>
      </c>
      <c r="M19" s="1" t="s">
        <v>116</v>
      </c>
      <c r="N19" s="1" t="s">
        <v>116</v>
      </c>
      <c r="O19" s="1" t="s">
        <v>117</v>
      </c>
      <c r="P19" s="1" t="s">
        <v>118</v>
      </c>
      <c r="Q19" s="1" t="s">
        <v>183</v>
      </c>
      <c r="R19" s="1" t="s">
        <v>120</v>
      </c>
      <c r="S19" s="1" t="s">
        <v>121</v>
      </c>
      <c r="T19" s="1" t="s">
        <v>122</v>
      </c>
    </row>
    <row r="20" s="1" customFormat="1" spans="1:20">
      <c r="A20" s="3">
        <v>14845729841</v>
      </c>
      <c r="B20" s="1" t="s">
        <v>111</v>
      </c>
      <c r="C20" s="1" t="s">
        <v>184</v>
      </c>
      <c r="D20" s="1" t="s">
        <v>185</v>
      </c>
      <c r="E20" s="1" t="s">
        <v>78</v>
      </c>
      <c r="F20" s="1" t="s">
        <v>111</v>
      </c>
      <c r="G20" s="1" t="s">
        <v>112</v>
      </c>
      <c r="H20" s="1" t="s">
        <v>113</v>
      </c>
      <c r="I20" s="1" t="s">
        <v>186</v>
      </c>
      <c r="J20" s="1" t="s">
        <v>115</v>
      </c>
      <c r="K20" s="1" t="s">
        <v>186</v>
      </c>
      <c r="L20" s="1" t="s">
        <v>186</v>
      </c>
      <c r="M20" s="1" t="s">
        <v>116</v>
      </c>
      <c r="N20" s="1" t="s">
        <v>116</v>
      </c>
      <c r="O20" s="1" t="s">
        <v>117</v>
      </c>
      <c r="P20" s="1" t="s">
        <v>118</v>
      </c>
      <c r="Q20" s="1" t="s">
        <v>187</v>
      </c>
      <c r="R20" s="1" t="s">
        <v>120</v>
      </c>
      <c r="S20" s="1" t="s">
        <v>121</v>
      </c>
      <c r="T20" s="1" t="s">
        <v>122</v>
      </c>
    </row>
    <row r="21" s="1" customFormat="1" spans="1:20">
      <c r="A21" s="3">
        <v>14846162176</v>
      </c>
      <c r="B21" s="1" t="s">
        <v>111</v>
      </c>
      <c r="C21" s="1" t="s">
        <v>188</v>
      </c>
      <c r="D21" s="1" t="s">
        <v>189</v>
      </c>
      <c r="E21" s="1" t="s">
        <v>81</v>
      </c>
      <c r="F21" s="1" t="s">
        <v>111</v>
      </c>
      <c r="G21" s="1" t="s">
        <v>112</v>
      </c>
      <c r="H21" s="1" t="s">
        <v>113</v>
      </c>
      <c r="I21" s="1" t="s">
        <v>190</v>
      </c>
      <c r="J21" s="1" t="s">
        <v>115</v>
      </c>
      <c r="K21" s="1" t="s">
        <v>190</v>
      </c>
      <c r="L21" s="1" t="s">
        <v>190</v>
      </c>
      <c r="M21" s="1" t="s">
        <v>116</v>
      </c>
      <c r="N21" s="1" t="s">
        <v>116</v>
      </c>
      <c r="O21" s="1" t="s">
        <v>117</v>
      </c>
      <c r="P21" s="1" t="s">
        <v>118</v>
      </c>
      <c r="Q21" s="1" t="s">
        <v>191</v>
      </c>
      <c r="R21" s="1" t="s">
        <v>120</v>
      </c>
      <c r="S21" s="1" t="s">
        <v>121</v>
      </c>
      <c r="T21" s="1" t="s">
        <v>122</v>
      </c>
    </row>
    <row r="22" s="1" customFormat="1" spans="1:20">
      <c r="A22" s="3">
        <v>14846328020</v>
      </c>
      <c r="B22" s="1" t="s">
        <v>111</v>
      </c>
      <c r="C22" s="1" t="s">
        <v>192</v>
      </c>
      <c r="D22" s="1" t="s">
        <v>193</v>
      </c>
      <c r="E22" s="1" t="s">
        <v>84</v>
      </c>
      <c r="F22" s="1" t="s">
        <v>111</v>
      </c>
      <c r="G22" s="1" t="s">
        <v>112</v>
      </c>
      <c r="H22" s="1" t="s">
        <v>113</v>
      </c>
      <c r="I22" s="1" t="s">
        <v>194</v>
      </c>
      <c r="J22" s="1" t="s">
        <v>115</v>
      </c>
      <c r="K22" s="1" t="s">
        <v>194</v>
      </c>
      <c r="L22" s="1" t="s">
        <v>194</v>
      </c>
      <c r="M22" s="1" t="s">
        <v>116</v>
      </c>
      <c r="N22" s="1" t="s">
        <v>116</v>
      </c>
      <c r="O22" s="1" t="s">
        <v>117</v>
      </c>
      <c r="P22" s="1" t="s">
        <v>118</v>
      </c>
      <c r="Q22" s="1" t="s">
        <v>195</v>
      </c>
      <c r="R22" s="1" t="s">
        <v>120</v>
      </c>
      <c r="S22" s="1" t="s">
        <v>121</v>
      </c>
      <c r="T22" s="1" t="s">
        <v>122</v>
      </c>
    </row>
    <row r="23" s="1" customFormat="1" spans="1:20">
      <c r="A23" s="3">
        <v>14846413728</v>
      </c>
      <c r="B23" s="1" t="s">
        <v>111</v>
      </c>
      <c r="C23" s="1" t="s">
        <v>196</v>
      </c>
      <c r="D23" s="1" t="s">
        <v>197</v>
      </c>
      <c r="E23" s="1" t="s">
        <v>86</v>
      </c>
      <c r="F23" s="1" t="s">
        <v>111</v>
      </c>
      <c r="G23" s="1" t="s">
        <v>112</v>
      </c>
      <c r="H23" s="1" t="s">
        <v>113</v>
      </c>
      <c r="I23" s="1" t="s">
        <v>198</v>
      </c>
      <c r="J23" s="1" t="s">
        <v>115</v>
      </c>
      <c r="K23" s="1" t="s">
        <v>198</v>
      </c>
      <c r="L23" s="1" t="s">
        <v>198</v>
      </c>
      <c r="M23" s="1" t="s">
        <v>116</v>
      </c>
      <c r="N23" s="1" t="s">
        <v>116</v>
      </c>
      <c r="O23" s="1" t="s">
        <v>117</v>
      </c>
      <c r="P23" s="1" t="s">
        <v>118</v>
      </c>
      <c r="Q23" s="1" t="s">
        <v>199</v>
      </c>
      <c r="R23" s="1" t="s">
        <v>120</v>
      </c>
      <c r="S23" s="1" t="s">
        <v>121</v>
      </c>
      <c r="T23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2021-04-23T01:04:38Z</dcterms:created>
  <dcterms:modified xsi:type="dcterms:W3CDTF">2021-04-23T01:11:20Z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19A4AA02C4C548DFBD84E41DE36D31CE</vt:lpwstr>
  </property>
  <property fmtid="{D5CDD505-2E9C-101B-9397-08002B2CF9AE}" pid="3" name="KSOProductBuildVer">
    <vt:lpwstr>2052-11.1.0.10463</vt:lpwstr>
  </property>
</Properties>
</file>