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<sst xmlns="http://schemas.openxmlformats.org/spreadsheetml/2006/main" count="553" uniqueCount="163">
  <si>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</si>
  <si>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</si>
  <si>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</si>
  <si>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</si>
  <si>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</si>
  <si>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</si>
  <si>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</si>
  <si>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</si>
  <si>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</si>
  <si>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</si>
  <si>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</si>
  <si>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</si>
  <si>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</si>
  <si>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</si>
  <si>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</si>
  <si>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</si>
  <si>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</si>
  <si>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</si>
  <si>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</si>
  <si>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</si>
  <si>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</si>
  <si>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</si>
  <si>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</si>
  <si>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</si>
  <si>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</si>
  <si>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</si>
  <si>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[贵阳]7天连锁酒店(贵阳大西门店)(69318941)</t>
  </si>
  <si>
    <t>高级双床间&lt;内宾&gt;&lt;双人入住&gt;&lt;预付&gt;&lt;无早&gt;</t>
  </si>
  <si>
    <t>CNY</t>
  </si>
  <si>
    <t>徐冰洲</t>
  </si>
  <si>
    <t>CA363210424CNY</t>
  </si>
  <si>
    <t>未提现</t>
  </si>
  <si>
    <t>携程开票</t>
  </si>
  <si>
    <t>取消</t>
  </si>
  <si>
    <t>[珠海]麗枫酒店(珠海情侣中路歌剧院店)(69313474)</t>
  </si>
  <si>
    <t>豪华大床房&lt;内宾&gt;&lt;双人入住&gt;&lt;预付&gt;&lt;无早&gt;</t>
  </si>
  <si>
    <t>齐胜远</t>
  </si>
  <si>
    <t>[北京]IU酒店(北京西客站六里桥东地铁站店)(67318659)</t>
  </si>
  <si>
    <t>小U超级双床房&lt;内宾&gt;&lt;双人入住&gt;&lt;预付&gt;&lt;无早&gt;</t>
  </si>
  <si>
    <t>黄健军</t>
  </si>
  <si>
    <t>[珠海]麗枫酒店(珠海斗门店)(68299221)</t>
  </si>
  <si>
    <t>豪华双床房&lt;内宾&gt;&lt;双人入住&gt;&lt;预付&gt;&lt;无早&gt;</t>
  </si>
  <si>
    <t>王崎,黄幸龙</t>
  </si>
  <si>
    <t>[深圳]维也纳国际酒店(深圳新洲店)(9824742)</t>
  </si>
  <si>
    <t>高级单人房&lt;内宾&gt;&lt;双人入住&gt;&lt;预付&gt;&lt;无早&gt;</t>
  </si>
  <si>
    <t>詹海燕,石拥军</t>
  </si>
  <si>
    <t>[重庆]7天连锁酒店(重庆解放碑中心洪崖洞店)(69308006)</t>
  </si>
  <si>
    <t>自主大床房&lt;内宾&gt;&lt;双人入住&gt;&lt;预付&gt;&lt;无早&gt;</t>
  </si>
  <si>
    <t>漆月富</t>
  </si>
  <si>
    <t>[武汉]麗枫酒店(武汉徐东店)(67325033)</t>
  </si>
  <si>
    <t>郭伟</t>
  </si>
  <si>
    <t>杨安琪</t>
  </si>
  <si>
    <t>[贵阳]7天连锁酒店(贵阳花果园店)(67322186)</t>
  </si>
  <si>
    <t>高级大床房&lt;内宾&gt;&lt;双人入住&gt;&lt;预付&gt;&lt;无早&gt;</t>
  </si>
  <si>
    <t>金森</t>
  </si>
  <si>
    <t>[重庆]7天连锁酒店(重庆石桥铺电脑城店)(69330151)</t>
  </si>
  <si>
    <t>杜章宇</t>
  </si>
  <si>
    <t>[上海]格林豪泰(上海松江万达广场茸梅路店)(67322848)</t>
  </si>
  <si>
    <t>1.8米大床房&lt;内宾&gt;&lt;双人入住&gt;&lt;预付&gt;&lt;无早&gt;</t>
  </si>
  <si>
    <t>徐云云</t>
  </si>
  <si>
    <t>[上海]7天连锁酒店(上海陆家嘴世茂滨江花园店)(67323613)</t>
  </si>
  <si>
    <t>自主双床房&lt;内宾&gt;&lt;双人入住&gt;&lt;预付&gt;&lt;无早&gt;</t>
  </si>
  <si>
    <t>严峰</t>
  </si>
  <si>
    <t>肖琦</t>
  </si>
  <si>
    <t>吕明阳</t>
  </si>
  <si>
    <t>[杭州]麗枫酒店(杭州萧山国际机场店)(67323121)</t>
  </si>
  <si>
    <t>苏文军</t>
  </si>
  <si>
    <t>韩慧君</t>
  </si>
  <si>
    <t>[广州]7天连锁酒店(广州新市百信广场店)(67322261)</t>
  </si>
  <si>
    <t>张壮壮</t>
  </si>
  <si>
    <t>[广州]麗枫酒店(广州白云国际机场店)(67322889)</t>
  </si>
  <si>
    <t>唐兴宇</t>
  </si>
  <si>
    <t>调整</t>
  </si>
  <si>
    <t>[上海]上海三迪华美达酒店(68264906)</t>
  </si>
  <si>
    <t>商务大床房&lt;内宾&gt;&lt;双人入住&gt;&lt;预付&gt;&lt;双早&gt;</t>
  </si>
  <si>
    <t>陆竟文</t>
  </si>
  <si>
    <t>，</t>
  </si>
  <si>
    <t>A210424102222481</t>
  </si>
  <si>
    <t>总计：3264.6元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</si>
  <si>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</si>
  <si>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</si>
  <si>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</si>
  <si>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</si>
  <si>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</si>
  <si>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</si>
  <si>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</si>
  <si>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</si>
  <si>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</si>
  <si>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</si>
  <si>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</si>
  <si>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</si>
  <si>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</si>
  <si>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</si>
  <si>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</si>
  <si>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</si>
  <si>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</si>
  <si>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2021-04-08</t>
  </si>
  <si>
    <t>2056528</t>
  </si>
  <si>
    <t>麗枫酒店(广州白云国际机场店)</t>
  </si>
  <si>
    <t>2021-04-09</t>
  </si>
  <si>
    <t>退房日周结</t>
  </si>
  <si>
    <t>306.00</t>
  </si>
  <si>
    <t>RMB</t>
  </si>
  <si>
    <t>0</t>
  </si>
  <si>
    <t>0.00</t>
  </si>
  <si>
    <t>携程国内直连(DD)</t>
  </si>
  <si>
    <t>2021-04-08 22:57:18</t>
  </si>
  <si>
    <t>否</t>
  </si>
  <si>
    <t>汇智国际旅游发展有限公司</t>
  </si>
  <si>
    <t>直连</t>
  </si>
  <si>
    <t>2056430</t>
  </si>
  <si>
    <t>7天连锁酒店(广州新市百信广场店)</t>
  </si>
  <si>
    <t>145.00</t>
  </si>
  <si>
    <t>2021-04-08 22:21:48</t>
  </si>
  <si>
    <t>2056272</t>
  </si>
  <si>
    <t>麗枫酒店(杭州萧山国际机场店)</t>
  </si>
  <si>
    <t>198.00</t>
  </si>
  <si>
    <t>2021-04-08 21:26:19</t>
  </si>
  <si>
    <t>2056135</t>
  </si>
  <si>
    <t>2021-04-08 20:33:21</t>
  </si>
  <si>
    <t>2056055</t>
  </si>
  <si>
    <t>7天连锁酒店(贵阳花果园店)</t>
  </si>
  <si>
    <t>116.00</t>
  </si>
  <si>
    <t>2021-04-08 20:09:34</t>
  </si>
  <si>
    <t>2055899</t>
  </si>
  <si>
    <t>2021-04-08 19:16:37</t>
  </si>
  <si>
    <t>2055647</t>
  </si>
  <si>
    <t>格林豪泰(上海松江万达广场茸梅路店)</t>
  </si>
  <si>
    <t>193.00</t>
  </si>
  <si>
    <t>2021-04-08 17:47:35</t>
  </si>
  <si>
    <t>2055559</t>
  </si>
  <si>
    <t>7天连锁酒店（重庆石桥铺电脑城店）</t>
  </si>
  <si>
    <t>105.00</t>
  </si>
  <si>
    <t>2021-04-08 17:15:54</t>
  </si>
  <si>
    <t>2055430</t>
  </si>
  <si>
    <t>2021-04-08 16:25:10</t>
  </si>
  <si>
    <t>2055234</t>
  </si>
  <si>
    <t>麗枫酒店(武汉徐东店)</t>
  </si>
  <si>
    <t>322.00</t>
  </si>
  <si>
    <t>2021-04-08 13:47:17</t>
  </si>
  <si>
    <t>2055233</t>
  </si>
  <si>
    <t>2021-04-08 13:46:38</t>
  </si>
  <si>
    <t>2055197</t>
  </si>
  <si>
    <t>7天连锁酒店（重庆解放碑中心洪崖洞店）</t>
  </si>
  <si>
    <t>111.00</t>
  </si>
  <si>
    <t>2021-04-08 13:19:27</t>
  </si>
  <si>
    <t>2054891</t>
  </si>
  <si>
    <t>麗枫酒店(珠海斗门店)</t>
  </si>
  <si>
    <t>252.00</t>
  </si>
  <si>
    <t>2021-04-08 08:58:54</t>
  </si>
  <si>
    <t>2054862</t>
  </si>
  <si>
    <t>IU酒店(北京西客站六里桥东地铁站店)</t>
  </si>
  <si>
    <t>357.00</t>
  </si>
  <si>
    <t>2021-04-08 08:23:02</t>
  </si>
  <si>
    <t>2021-04-07</t>
  </si>
  <si>
    <t>2053916</t>
  </si>
  <si>
    <t>麗枫酒店(珠海情侣中路歌剧院店)</t>
  </si>
  <si>
    <t>315.00</t>
  </si>
  <si>
    <t>2021-04-07 14:40:07</t>
  </si>
  <si>
    <t>2021-04-04</t>
  </si>
  <si>
    <t>2048951</t>
  </si>
  <si>
    <t>7天连锁酒店（贵阳大西门店）</t>
  </si>
  <si>
    <t>2021-04-04 13:29:54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</si>
</sst>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14806642014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44293</v>
      </c>
      <c r="G2" s="5">
        <v>44295</v>
      </c>
      <c r="H2" s="4">
        <v>1</v>
      </c>
      <c r="I2" s="4">
        <v>2</v>
      </c>
      <c r="J2" s="4">
        <v>2</v>
      </c>
      <c r="K2" s="4" t="s">
        <v>28</v>
      </c>
      <c r="L2" s="4">
        <v>298</v>
      </c>
      <c r="M2" s="4">
        <v>298</v>
      </c>
      <c r="N2" s="4" t="s">
        <v>29</v>
      </c>
      <c r="O2" s="4" t="s">
        <v>30</v>
      </c>
      <c r="P2" s="4" t="s">
        <v>31</v>
      </c>
      <c r="Q2" s="4">
        <v>0</v>
      </c>
      <c r="R2" s="6">
        <v>44290</v>
      </c>
      <c r="S2" s="5">
        <v>44310</v>
      </c>
      <c r="T2" s="4" t="s">
        <v>32</v>
      </c>
      <c r="U2" s="4">
        <v>298</v>
      </c>
      <c r="V2" s="4">
        <v>0</v>
      </c>
      <c r="W2" s="4">
        <v>0</v>
      </c>
      <c r="X2" s="4">
        <v>2048951</v>
      </c>
    </row>
    <row r="3" s="4" customFormat="1" spans="1:24">
      <c r="A3" s="4">
        <v>14806642014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44293</v>
      </c>
      <c r="G3" s="5">
        <v>44295</v>
      </c>
      <c r="H3" s="4">
        <v>1</v>
      </c>
      <c r="I3" s="4">
        <v>2</v>
      </c>
      <c r="J3" s="4">
        <v>2</v>
      </c>
      <c r="K3" s="4" t="s">
        <v>28</v>
      </c>
      <c r="L3" s="4">
        <v>-298</v>
      </c>
      <c r="M3" s="4">
        <v>-298</v>
      </c>
      <c r="N3" s="4" t="s">
        <v>29</v>
      </c>
      <c r="O3" s="4" t="s">
        <v>30</v>
      </c>
      <c r="P3" s="4" t="s">
        <v>31</v>
      </c>
      <c r="Q3" s="4">
        <v>0</v>
      </c>
      <c r="R3" s="6">
        <v>44290</v>
      </c>
      <c r="S3" s="5">
        <v>44310</v>
      </c>
      <c r="T3" s="4" t="s">
        <v>32</v>
      </c>
      <c r="U3" s="4">
        <v>-298</v>
      </c>
      <c r="V3" s="4">
        <v>0</v>
      </c>
      <c r="W3" s="4">
        <v>0</v>
      </c>
      <c r="X3" s="4">
        <v>2048951</v>
      </c>
    </row>
    <row r="4" s="4" customFormat="1" spans="1:24">
      <c r="A4" s="4">
        <v>14839582666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44294</v>
      </c>
      <c r="G4" s="5">
        <v>44295</v>
      </c>
      <c r="H4" s="4">
        <v>1</v>
      </c>
      <c r="I4" s="4">
        <v>1</v>
      </c>
      <c r="J4" s="4">
        <v>1</v>
      </c>
      <c r="K4" s="4" t="s">
        <v>28</v>
      </c>
      <c r="L4" s="4">
        <v>315</v>
      </c>
      <c r="M4" s="4">
        <v>315</v>
      </c>
      <c r="N4" s="4" t="s">
        <v>36</v>
      </c>
      <c r="O4" s="4" t="s">
        <v>30</v>
      </c>
      <c r="P4" s="4" t="s">
        <v>31</v>
      </c>
      <c r="Q4" s="4">
        <v>0</v>
      </c>
      <c r="R4" s="6">
        <v>44293</v>
      </c>
      <c r="S4" s="5">
        <v>44310</v>
      </c>
      <c r="T4" s="4" t="s">
        <v>32</v>
      </c>
      <c r="U4" s="4">
        <v>315</v>
      </c>
      <c r="V4" s="4">
        <v>0</v>
      </c>
      <c r="W4" s="4">
        <v>0</v>
      </c>
      <c r="X4" s="4">
        <v>2053916</v>
      </c>
    </row>
    <row r="5" s="4" customFormat="1" spans="1:24">
      <c r="A5" s="4">
        <v>14847197758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44294</v>
      </c>
      <c r="G5" s="5">
        <v>44295</v>
      </c>
      <c r="H5" s="4">
        <v>1</v>
      </c>
      <c r="I5" s="4">
        <v>1</v>
      </c>
      <c r="J5" s="4">
        <v>1</v>
      </c>
      <c r="K5" s="4" t="s">
        <v>28</v>
      </c>
      <c r="L5" s="4">
        <v>357</v>
      </c>
      <c r="M5" s="4">
        <v>357</v>
      </c>
      <c r="N5" s="4" t="s">
        <v>39</v>
      </c>
      <c r="O5" s="4" t="s">
        <v>30</v>
      </c>
      <c r="P5" s="4" t="s">
        <v>31</v>
      </c>
      <c r="Q5" s="4">
        <v>0</v>
      </c>
      <c r="R5" s="6">
        <v>44294</v>
      </c>
      <c r="S5" s="5">
        <v>44310</v>
      </c>
      <c r="T5" s="4" t="s">
        <v>32</v>
      </c>
      <c r="U5" s="4">
        <v>357</v>
      </c>
      <c r="V5" s="4">
        <v>0</v>
      </c>
      <c r="W5" s="4">
        <v>0</v>
      </c>
      <c r="X5" s="4">
        <v>2054862</v>
      </c>
    </row>
    <row r="6" s="4" customFormat="1" spans="1:23">
      <c r="A6" s="4">
        <v>14847292550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44294</v>
      </c>
      <c r="G6" s="5">
        <v>44295</v>
      </c>
      <c r="H6" s="4">
        <v>1</v>
      </c>
      <c r="I6" s="4">
        <v>1</v>
      </c>
      <c r="J6" s="4">
        <v>1</v>
      </c>
      <c r="K6" s="4" t="s">
        <v>28</v>
      </c>
      <c r="L6" s="4">
        <v>252</v>
      </c>
      <c r="M6" s="4">
        <v>252</v>
      </c>
      <c r="N6" s="4" t="s">
        <v>42</v>
      </c>
      <c r="O6" s="4" t="s">
        <v>30</v>
      </c>
      <c r="P6" s="4" t="s">
        <v>31</v>
      </c>
      <c r="Q6" s="4">
        <v>0</v>
      </c>
      <c r="R6" s="6">
        <v>44294</v>
      </c>
      <c r="S6" s="5">
        <v>44310</v>
      </c>
      <c r="T6" s="4" t="s">
        <v>32</v>
      </c>
      <c r="U6" s="4">
        <v>252</v>
      </c>
      <c r="V6" s="4">
        <v>0</v>
      </c>
      <c r="W6" s="4">
        <v>0</v>
      </c>
    </row>
    <row r="7" s="4" customFormat="1" spans="1:24">
      <c r="A7" s="4">
        <v>14847447154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44294</v>
      </c>
      <c r="G7" s="5">
        <v>44295</v>
      </c>
      <c r="H7" s="4">
        <v>2</v>
      </c>
      <c r="I7" s="4">
        <v>1</v>
      </c>
      <c r="J7" s="4">
        <v>2</v>
      </c>
      <c r="K7" s="4" t="s">
        <v>28</v>
      </c>
      <c r="L7" s="4">
        <v>826</v>
      </c>
      <c r="M7" s="4">
        <v>826</v>
      </c>
      <c r="N7" s="4" t="s">
        <v>45</v>
      </c>
      <c r="O7" s="4" t="s">
        <v>30</v>
      </c>
      <c r="P7" s="4" t="s">
        <v>31</v>
      </c>
      <c r="Q7" s="4">
        <v>0</v>
      </c>
      <c r="R7" s="6">
        <v>44294</v>
      </c>
      <c r="S7" s="5">
        <v>44310</v>
      </c>
      <c r="T7" s="4" t="s">
        <v>32</v>
      </c>
      <c r="U7" s="4">
        <v>826</v>
      </c>
      <c r="V7" s="4">
        <v>0</v>
      </c>
      <c r="W7" s="4">
        <v>0</v>
      </c>
      <c r="X7" s="4">
        <v>2054930</v>
      </c>
    </row>
    <row r="8" s="4" customFormat="1" spans="1:24">
      <c r="A8" s="4">
        <v>14847447154</v>
      </c>
      <c r="B8" s="4" t="s">
        <v>24</v>
      </c>
      <c r="C8" s="4" t="s">
        <v>33</v>
      </c>
      <c r="D8" s="4" t="s">
        <v>43</v>
      </c>
      <c r="E8" s="4" t="s">
        <v>44</v>
      </c>
      <c r="F8" s="5">
        <v>44294</v>
      </c>
      <c r="G8" s="5">
        <v>44295</v>
      </c>
      <c r="H8" s="4">
        <v>2</v>
      </c>
      <c r="I8" s="4">
        <v>1</v>
      </c>
      <c r="J8" s="4">
        <v>2</v>
      </c>
      <c r="K8" s="4" t="s">
        <v>28</v>
      </c>
      <c r="L8" s="4">
        <v>-826</v>
      </c>
      <c r="M8" s="4">
        <v>-826</v>
      </c>
      <c r="N8" s="4" t="s">
        <v>45</v>
      </c>
      <c r="O8" s="4" t="s">
        <v>30</v>
      </c>
      <c r="P8" s="4" t="s">
        <v>31</v>
      </c>
      <c r="Q8" s="4">
        <v>0</v>
      </c>
      <c r="R8" s="6">
        <v>44294</v>
      </c>
      <c r="S8" s="5">
        <v>44310</v>
      </c>
      <c r="T8" s="4" t="s">
        <v>32</v>
      </c>
      <c r="U8" s="4">
        <v>-826</v>
      </c>
      <c r="V8" s="4">
        <v>0</v>
      </c>
      <c r="W8" s="4">
        <v>0</v>
      </c>
      <c r="X8" s="4">
        <v>2054930</v>
      </c>
    </row>
    <row r="9" s="4" customFormat="1" spans="1:24">
      <c r="A9" s="4">
        <v>14848497316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44294</v>
      </c>
      <c r="G9" s="5">
        <v>44295</v>
      </c>
      <c r="H9" s="4">
        <v>1</v>
      </c>
      <c r="I9" s="4">
        <v>1</v>
      </c>
      <c r="J9" s="4">
        <v>1</v>
      </c>
      <c r="K9" s="4" t="s">
        <v>28</v>
      </c>
      <c r="L9" s="4">
        <v>111</v>
      </c>
      <c r="M9" s="4">
        <v>111</v>
      </c>
      <c r="N9" s="4" t="s">
        <v>48</v>
      </c>
      <c r="O9" s="4" t="s">
        <v>30</v>
      </c>
      <c r="P9" s="4" t="s">
        <v>31</v>
      </c>
      <c r="Q9" s="4">
        <v>0</v>
      </c>
      <c r="R9" s="6">
        <v>44294</v>
      </c>
      <c r="S9" s="5">
        <v>44310</v>
      </c>
      <c r="T9" s="4" t="s">
        <v>32</v>
      </c>
      <c r="U9" s="4">
        <v>111</v>
      </c>
      <c r="V9" s="4">
        <v>0</v>
      </c>
      <c r="W9" s="4">
        <v>0</v>
      </c>
      <c r="X9" s="4">
        <v>2055197</v>
      </c>
    </row>
    <row r="10" s="4" customFormat="1" spans="1:24">
      <c r="A10" s="4">
        <v>14848640801</v>
      </c>
      <c r="B10" s="4" t="s">
        <v>24</v>
      </c>
      <c r="C10" s="4" t="s">
        <v>25</v>
      </c>
      <c r="D10" s="4" t="s">
        <v>49</v>
      </c>
      <c r="E10" s="4" t="s">
        <v>35</v>
      </c>
      <c r="F10" s="5">
        <v>44294</v>
      </c>
      <c r="G10" s="5">
        <v>44295</v>
      </c>
      <c r="H10" s="4">
        <v>1</v>
      </c>
      <c r="I10" s="4">
        <v>1</v>
      </c>
      <c r="J10" s="4">
        <v>1</v>
      </c>
      <c r="K10" s="4" t="s">
        <v>28</v>
      </c>
      <c r="L10" s="4">
        <v>322</v>
      </c>
      <c r="M10" s="4">
        <v>322</v>
      </c>
      <c r="N10" s="4" t="s">
        <v>50</v>
      </c>
      <c r="O10" s="4" t="s">
        <v>30</v>
      </c>
      <c r="P10" s="4" t="s">
        <v>31</v>
      </c>
      <c r="Q10" s="4">
        <v>0</v>
      </c>
      <c r="R10" s="6">
        <v>44294</v>
      </c>
      <c r="S10" s="5">
        <v>44310</v>
      </c>
      <c r="T10" s="4" t="s">
        <v>32</v>
      </c>
      <c r="U10" s="4">
        <v>322</v>
      </c>
      <c r="V10" s="4">
        <v>0</v>
      </c>
      <c r="W10" s="4">
        <v>0</v>
      </c>
      <c r="X10" s="4">
        <v>2055233</v>
      </c>
    </row>
    <row r="11" s="4" customFormat="1" spans="1:24">
      <c r="A11" s="4">
        <v>14848644986</v>
      </c>
      <c r="B11" s="4" t="s">
        <v>24</v>
      </c>
      <c r="C11" s="4" t="s">
        <v>25</v>
      </c>
      <c r="D11" s="4" t="s">
        <v>49</v>
      </c>
      <c r="E11" s="4" t="s">
        <v>35</v>
      </c>
      <c r="F11" s="5">
        <v>44294</v>
      </c>
      <c r="G11" s="5">
        <v>44295</v>
      </c>
      <c r="H11" s="4">
        <v>1</v>
      </c>
      <c r="I11" s="4">
        <v>1</v>
      </c>
      <c r="J11" s="4">
        <v>1</v>
      </c>
      <c r="K11" s="4" t="s">
        <v>28</v>
      </c>
      <c r="L11" s="4">
        <v>322</v>
      </c>
      <c r="M11" s="4">
        <v>322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44294</v>
      </c>
      <c r="S11" s="5">
        <v>44310</v>
      </c>
      <c r="T11" s="4" t="s">
        <v>32</v>
      </c>
      <c r="U11" s="4">
        <v>322</v>
      </c>
      <c r="V11" s="4">
        <v>0</v>
      </c>
      <c r="W11" s="4">
        <v>0</v>
      </c>
      <c r="X11" s="4">
        <v>2055234</v>
      </c>
    </row>
    <row r="12" s="4" customFormat="1" spans="1:23">
      <c r="A12" s="4">
        <v>14853420678</v>
      </c>
      <c r="B12" s="4" t="s">
        <v>24</v>
      </c>
      <c r="C12" s="4" t="s">
        <v>25</v>
      </c>
      <c r="D12" s="4" t="s">
        <v>52</v>
      </c>
      <c r="E12" s="4" t="s">
        <v>53</v>
      </c>
      <c r="F12" s="5">
        <v>44294</v>
      </c>
      <c r="G12" s="5">
        <v>44295</v>
      </c>
      <c r="H12" s="4">
        <v>1</v>
      </c>
      <c r="I12" s="4">
        <v>1</v>
      </c>
      <c r="J12" s="4">
        <v>1</v>
      </c>
      <c r="K12" s="4" t="s">
        <v>28</v>
      </c>
      <c r="L12" s="4">
        <v>116</v>
      </c>
      <c r="M12" s="4">
        <v>116</v>
      </c>
      <c r="N12" s="4" t="s">
        <v>54</v>
      </c>
      <c r="O12" s="4" t="s">
        <v>30</v>
      </c>
      <c r="P12" s="4" t="s">
        <v>31</v>
      </c>
      <c r="Q12" s="4">
        <v>0</v>
      </c>
      <c r="R12" s="6">
        <v>44294</v>
      </c>
      <c r="S12" s="5">
        <v>44310</v>
      </c>
      <c r="T12" s="4" t="s">
        <v>32</v>
      </c>
      <c r="U12" s="4">
        <v>116</v>
      </c>
      <c r="V12" s="4">
        <v>0</v>
      </c>
      <c r="W12" s="4">
        <v>0</v>
      </c>
    </row>
    <row r="13" s="4" customFormat="1" spans="1:24">
      <c r="A13" s="4">
        <v>14853829360</v>
      </c>
      <c r="B13" s="4" t="s">
        <v>24</v>
      </c>
      <c r="C13" s="4" t="s">
        <v>25</v>
      </c>
      <c r="D13" s="4" t="s">
        <v>55</v>
      </c>
      <c r="E13" s="4" t="s">
        <v>47</v>
      </c>
      <c r="F13" s="5">
        <v>44294</v>
      </c>
      <c r="G13" s="5">
        <v>44295</v>
      </c>
      <c r="H13" s="4">
        <v>1</v>
      </c>
      <c r="I13" s="4">
        <v>1</v>
      </c>
      <c r="J13" s="4">
        <v>1</v>
      </c>
      <c r="K13" s="4" t="s">
        <v>28</v>
      </c>
      <c r="L13" s="4">
        <v>105</v>
      </c>
      <c r="M13" s="4">
        <v>105</v>
      </c>
      <c r="N13" s="4" t="s">
        <v>56</v>
      </c>
      <c r="O13" s="4" t="s">
        <v>30</v>
      </c>
      <c r="P13" s="4" t="s">
        <v>31</v>
      </c>
      <c r="Q13" s="4">
        <v>0</v>
      </c>
      <c r="R13" s="6">
        <v>44294</v>
      </c>
      <c r="S13" s="5">
        <v>44310</v>
      </c>
      <c r="T13" s="4" t="s">
        <v>32</v>
      </c>
      <c r="U13" s="4">
        <v>105</v>
      </c>
      <c r="V13" s="4">
        <v>0</v>
      </c>
      <c r="W13" s="4">
        <v>0</v>
      </c>
      <c r="X13" s="4">
        <v>2055559</v>
      </c>
    </row>
    <row r="14" s="4" customFormat="1" spans="1:24">
      <c r="A14" s="4">
        <v>14854073227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44294</v>
      </c>
      <c r="G14" s="5">
        <v>44295</v>
      </c>
      <c r="H14" s="4">
        <v>1</v>
      </c>
      <c r="I14" s="4">
        <v>1</v>
      </c>
      <c r="J14" s="4">
        <v>1</v>
      </c>
      <c r="K14" s="4" t="s">
        <v>28</v>
      </c>
      <c r="L14" s="4">
        <v>193</v>
      </c>
      <c r="M14" s="4">
        <v>193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44294</v>
      </c>
      <c r="S14" s="5">
        <v>44310</v>
      </c>
      <c r="T14" s="4" t="s">
        <v>32</v>
      </c>
      <c r="U14" s="4">
        <v>193</v>
      </c>
      <c r="V14" s="4">
        <v>0</v>
      </c>
      <c r="W14" s="4">
        <v>0</v>
      </c>
      <c r="X14" s="4">
        <v>2055647</v>
      </c>
    </row>
    <row r="15" s="4" customFormat="1" spans="1:23">
      <c r="A15" s="4">
        <v>14854587311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44294</v>
      </c>
      <c r="G15" s="5">
        <v>44295</v>
      </c>
      <c r="H15" s="4">
        <v>1</v>
      </c>
      <c r="I15" s="4">
        <v>1</v>
      </c>
      <c r="J15" s="4">
        <v>1</v>
      </c>
      <c r="K15" s="4" t="s">
        <v>28</v>
      </c>
      <c r="L15" s="4">
        <v>146</v>
      </c>
      <c r="M15" s="4">
        <v>146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44294</v>
      </c>
      <c r="S15" s="5">
        <v>44310</v>
      </c>
      <c r="T15" s="4" t="s">
        <v>32</v>
      </c>
      <c r="U15" s="4">
        <v>146</v>
      </c>
      <c r="V15" s="4">
        <v>0</v>
      </c>
      <c r="W15" s="4">
        <v>0</v>
      </c>
    </row>
    <row r="16" s="4" customFormat="1" spans="1:24">
      <c r="A16" s="4">
        <v>14854635937</v>
      </c>
      <c r="B16" s="4" t="s">
        <v>24</v>
      </c>
      <c r="C16" s="4" t="s">
        <v>25</v>
      </c>
      <c r="D16" s="4" t="s">
        <v>52</v>
      </c>
      <c r="E16" s="4" t="s">
        <v>53</v>
      </c>
      <c r="F16" s="5">
        <v>44294</v>
      </c>
      <c r="G16" s="5">
        <v>44295</v>
      </c>
      <c r="H16" s="4">
        <v>1</v>
      </c>
      <c r="I16" s="4">
        <v>1</v>
      </c>
      <c r="J16" s="4">
        <v>1</v>
      </c>
      <c r="K16" s="4" t="s">
        <v>28</v>
      </c>
      <c r="L16" s="4">
        <v>116</v>
      </c>
      <c r="M16" s="4">
        <v>116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44294</v>
      </c>
      <c r="S16" s="5">
        <v>44310</v>
      </c>
      <c r="T16" s="4" t="s">
        <v>32</v>
      </c>
      <c r="U16" s="4">
        <v>116</v>
      </c>
      <c r="V16" s="4">
        <v>0</v>
      </c>
      <c r="W16" s="4">
        <v>0</v>
      </c>
      <c r="X16" s="4">
        <v>2055899</v>
      </c>
    </row>
    <row r="17" s="4" customFormat="1" spans="1:24">
      <c r="A17" s="4">
        <v>14854955683</v>
      </c>
      <c r="B17" s="4" t="s">
        <v>24</v>
      </c>
      <c r="C17" s="4" t="s">
        <v>25</v>
      </c>
      <c r="D17" s="4" t="s">
        <v>52</v>
      </c>
      <c r="E17" s="4" t="s">
        <v>53</v>
      </c>
      <c r="F17" s="5">
        <v>44294</v>
      </c>
      <c r="G17" s="5">
        <v>44295</v>
      </c>
      <c r="H17" s="4">
        <v>1</v>
      </c>
      <c r="I17" s="4">
        <v>1</v>
      </c>
      <c r="J17" s="4">
        <v>1</v>
      </c>
      <c r="K17" s="4" t="s">
        <v>28</v>
      </c>
      <c r="L17" s="4">
        <v>116</v>
      </c>
      <c r="M17" s="4">
        <v>116</v>
      </c>
      <c r="N17" s="4" t="s">
        <v>64</v>
      </c>
      <c r="O17" s="4" t="s">
        <v>30</v>
      </c>
      <c r="P17" s="4" t="s">
        <v>31</v>
      </c>
      <c r="Q17" s="4">
        <v>0</v>
      </c>
      <c r="R17" s="6">
        <v>44294</v>
      </c>
      <c r="S17" s="5">
        <v>44310</v>
      </c>
      <c r="T17" s="4" t="s">
        <v>32</v>
      </c>
      <c r="U17" s="4">
        <v>116</v>
      </c>
      <c r="V17" s="4">
        <v>0</v>
      </c>
      <c r="W17" s="4">
        <v>0</v>
      </c>
      <c r="X17" s="4">
        <v>2056055</v>
      </c>
    </row>
    <row r="18" s="4" customFormat="1" spans="1:23">
      <c r="A18" s="4">
        <v>14854587311</v>
      </c>
      <c r="B18" s="4" t="s">
        <v>24</v>
      </c>
      <c r="C18" s="4" t="s">
        <v>33</v>
      </c>
      <c r="D18" s="4" t="s">
        <v>60</v>
      </c>
      <c r="E18" s="4" t="s">
        <v>61</v>
      </c>
      <c r="F18" s="5">
        <v>44294</v>
      </c>
      <c r="G18" s="5">
        <v>44295</v>
      </c>
      <c r="H18" s="4">
        <v>1</v>
      </c>
      <c r="I18" s="4">
        <v>1</v>
      </c>
      <c r="J18" s="4">
        <v>1</v>
      </c>
      <c r="K18" s="4" t="s">
        <v>28</v>
      </c>
      <c r="L18" s="4">
        <v>-146</v>
      </c>
      <c r="M18" s="4">
        <v>-146</v>
      </c>
      <c r="N18" s="4" t="s">
        <v>62</v>
      </c>
      <c r="O18" s="4" t="s">
        <v>30</v>
      </c>
      <c r="P18" s="4" t="s">
        <v>31</v>
      </c>
      <c r="Q18" s="4">
        <v>0</v>
      </c>
      <c r="R18" s="6">
        <v>44294</v>
      </c>
      <c r="S18" s="5">
        <v>44310</v>
      </c>
      <c r="T18" s="4" t="s">
        <v>32</v>
      </c>
      <c r="U18" s="4">
        <v>-146</v>
      </c>
      <c r="V18" s="4">
        <v>0</v>
      </c>
      <c r="W18" s="4">
        <v>0</v>
      </c>
    </row>
    <row r="19" s="4" customFormat="1" spans="1:24">
      <c r="A19" s="4">
        <v>14855095817</v>
      </c>
      <c r="B19" s="4" t="s">
        <v>24</v>
      </c>
      <c r="C19" s="4" t="s">
        <v>25</v>
      </c>
      <c r="D19" s="4" t="s">
        <v>65</v>
      </c>
      <c r="E19" s="4" t="s">
        <v>41</v>
      </c>
      <c r="F19" s="5">
        <v>44294</v>
      </c>
      <c r="G19" s="5">
        <v>44295</v>
      </c>
      <c r="H19" s="4">
        <v>1</v>
      </c>
      <c r="I19" s="4">
        <v>1</v>
      </c>
      <c r="J19" s="4">
        <v>1</v>
      </c>
      <c r="K19" s="4" t="s">
        <v>28</v>
      </c>
      <c r="L19" s="4">
        <v>198</v>
      </c>
      <c r="M19" s="4">
        <v>198</v>
      </c>
      <c r="N19" s="4" t="s">
        <v>66</v>
      </c>
      <c r="O19" s="4" t="s">
        <v>30</v>
      </c>
      <c r="P19" s="4" t="s">
        <v>31</v>
      </c>
      <c r="Q19" s="4">
        <v>0</v>
      </c>
      <c r="R19" s="6">
        <v>44294</v>
      </c>
      <c r="S19" s="5">
        <v>44310</v>
      </c>
      <c r="T19" s="4" t="s">
        <v>32</v>
      </c>
      <c r="U19" s="4">
        <v>198</v>
      </c>
      <c r="V19" s="4">
        <v>0</v>
      </c>
      <c r="W19" s="4">
        <v>0</v>
      </c>
      <c r="X19" s="4">
        <v>2056135</v>
      </c>
    </row>
    <row r="20" s="4" customFormat="1" spans="1:24">
      <c r="A20" s="4">
        <v>14855415137</v>
      </c>
      <c r="B20" s="4" t="s">
        <v>24</v>
      </c>
      <c r="C20" s="4" t="s">
        <v>25</v>
      </c>
      <c r="D20" s="4" t="s">
        <v>65</v>
      </c>
      <c r="E20" s="4" t="s">
        <v>35</v>
      </c>
      <c r="F20" s="5">
        <v>44294</v>
      </c>
      <c r="G20" s="5">
        <v>44295</v>
      </c>
      <c r="H20" s="4">
        <v>1</v>
      </c>
      <c r="I20" s="4">
        <v>1</v>
      </c>
      <c r="J20" s="4">
        <v>1</v>
      </c>
      <c r="K20" s="4" t="s">
        <v>28</v>
      </c>
      <c r="L20" s="4">
        <v>198</v>
      </c>
      <c r="M20" s="4">
        <v>198</v>
      </c>
      <c r="N20" s="4" t="s">
        <v>67</v>
      </c>
      <c r="O20" s="4" t="s">
        <v>30</v>
      </c>
      <c r="P20" s="4" t="s">
        <v>31</v>
      </c>
      <c r="Q20" s="4">
        <v>0</v>
      </c>
      <c r="R20" s="6">
        <v>44294</v>
      </c>
      <c r="S20" s="5">
        <v>44310</v>
      </c>
      <c r="T20" s="4" t="s">
        <v>32</v>
      </c>
      <c r="U20" s="4">
        <v>198</v>
      </c>
      <c r="V20" s="4">
        <v>0</v>
      </c>
      <c r="W20" s="4">
        <v>0</v>
      </c>
      <c r="X20" s="4">
        <v>2056272</v>
      </c>
    </row>
    <row r="21" s="4" customFormat="1" spans="1:23">
      <c r="A21" s="4">
        <v>14855743927</v>
      </c>
      <c r="B21" s="4" t="s">
        <v>24</v>
      </c>
      <c r="C21" s="4" t="s">
        <v>25</v>
      </c>
      <c r="D21" s="4" t="s">
        <v>68</v>
      </c>
      <c r="E21" s="4" t="s">
        <v>53</v>
      </c>
      <c r="F21" s="5">
        <v>44294</v>
      </c>
      <c r="G21" s="5">
        <v>44295</v>
      </c>
      <c r="H21" s="4">
        <v>1</v>
      </c>
      <c r="I21" s="4">
        <v>1</v>
      </c>
      <c r="J21" s="4">
        <v>1</v>
      </c>
      <c r="K21" s="4" t="s">
        <v>28</v>
      </c>
      <c r="L21" s="4">
        <v>145</v>
      </c>
      <c r="M21" s="4">
        <v>145</v>
      </c>
      <c r="N21" s="4" t="s">
        <v>69</v>
      </c>
      <c r="O21" s="4" t="s">
        <v>30</v>
      </c>
      <c r="P21" s="4" t="s">
        <v>31</v>
      </c>
      <c r="Q21" s="4">
        <v>0</v>
      </c>
      <c r="R21" s="6">
        <v>44294</v>
      </c>
      <c r="S21" s="5">
        <v>44310</v>
      </c>
      <c r="T21" s="4" t="s">
        <v>32</v>
      </c>
      <c r="U21" s="4">
        <v>145</v>
      </c>
      <c r="V21" s="4">
        <v>0</v>
      </c>
      <c r="W21" s="4">
        <v>0</v>
      </c>
    </row>
    <row r="22" s="4" customFormat="1" spans="1:23">
      <c r="A22" s="4">
        <v>14855936474</v>
      </c>
      <c r="B22" s="4" t="s">
        <v>24</v>
      </c>
      <c r="C22" s="4" t="s">
        <v>25</v>
      </c>
      <c r="D22" s="4" t="s">
        <v>70</v>
      </c>
      <c r="E22" s="4" t="s">
        <v>35</v>
      </c>
      <c r="F22" s="5">
        <v>44294</v>
      </c>
      <c r="G22" s="5">
        <v>44295</v>
      </c>
      <c r="H22" s="4">
        <v>1</v>
      </c>
      <c r="I22" s="4">
        <v>1</v>
      </c>
      <c r="J22" s="4">
        <v>1</v>
      </c>
      <c r="K22" s="4" t="s">
        <v>28</v>
      </c>
      <c r="L22" s="4">
        <v>306</v>
      </c>
      <c r="M22" s="4">
        <v>306</v>
      </c>
      <c r="N22" s="4" t="s">
        <v>71</v>
      </c>
      <c r="O22" s="4" t="s">
        <v>30</v>
      </c>
      <c r="P22" s="4" t="s">
        <v>31</v>
      </c>
      <c r="Q22" s="4">
        <v>0</v>
      </c>
      <c r="R22" s="6">
        <v>44294</v>
      </c>
      <c r="S22" s="5">
        <v>44310</v>
      </c>
      <c r="T22" s="4" t="s">
        <v>32</v>
      </c>
      <c r="U22" s="4">
        <v>306</v>
      </c>
      <c r="V22" s="4">
        <v>0</v>
      </c>
      <c r="W22" s="4">
        <v>0</v>
      </c>
    </row>
    <row r="23" s="4" customFormat="1" spans="1:24">
      <c r="A23" s="4">
        <v>14361509523</v>
      </c>
      <c r="B23" s="4" t="s">
        <v>24</v>
      </c>
      <c r="C23" s="4" t="s">
        <v>72</v>
      </c>
      <c r="D23" s="4" t="s">
        <v>73</v>
      </c>
      <c r="E23" s="4" t="s">
        <v>74</v>
      </c>
      <c r="F23" s="5">
        <v>44239</v>
      </c>
      <c r="G23" s="5">
        <v>44241</v>
      </c>
      <c r="H23" s="4">
        <v>1</v>
      </c>
      <c r="I23" s="4">
        <v>2</v>
      </c>
      <c r="J23" s="4">
        <v>2</v>
      </c>
      <c r="K23" s="4" t="s">
        <v>28</v>
      </c>
      <c r="L23" s="4">
        <v>92.6</v>
      </c>
      <c r="M23" s="4">
        <v>92.6</v>
      </c>
      <c r="N23" s="4" t="s">
        <v>75</v>
      </c>
      <c r="O23" s="4" t="s">
        <v>30</v>
      </c>
      <c r="P23" s="4" t="s">
        <v>31</v>
      </c>
      <c r="Q23" s="4">
        <v>0</v>
      </c>
      <c r="R23" s="6">
        <v>44227</v>
      </c>
      <c r="S23" s="5">
        <v>44310</v>
      </c>
      <c r="T23" s="4" t="s">
        <v>32</v>
      </c>
      <c r="U23" s="4">
        <v>92.6</v>
      </c>
      <c r="V23" s="4">
        <v>0</v>
      </c>
      <c r="W23" s="4">
        <v>0</v>
      </c>
      <c r="X23" s="4">
        <v>1969898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4" sqref="A24:A25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hidden="1" spans="1:9">
      <c r="A2" s="4">
        <v>14806642014</v>
      </c>
      <c r="B2" s="5">
        <v>44293</v>
      </c>
      <c r="C2" s="5">
        <v>44295</v>
      </c>
      <c r="D2" s="4">
        <v>0</v>
      </c>
      <c r="E2" s="4" t="str">
        <f>VLOOKUP(A2,HOP!A:L,12,0)</f>
        <v>0.00</v>
      </c>
      <c r="F2" s="4" t="str">
        <f>VLOOKUP(A2,HOP!A:C,3,0)</f>
        <v>2048951</v>
      </c>
      <c r="G2" s="4">
        <f>D2-E2</f>
        <v>0</v>
      </c>
      <c r="H2" s="4" t="str">
        <f>$H$1&amp;F2</f>
        <v>，2048951</v>
      </c>
      <c r="I2" s="4" t="str">
        <f>VLOOKUP(A2,HOP!A:T,20,0)</f>
        <v>直连</v>
      </c>
    </row>
    <row r="3" s="4" customFormat="1" spans="1:9">
      <c r="A3" s="4">
        <v>14839582666</v>
      </c>
      <c r="B3" s="5">
        <v>44294</v>
      </c>
      <c r="C3" s="5">
        <v>44295</v>
      </c>
      <c r="D3" s="4">
        <v>315</v>
      </c>
      <c r="E3" s="4" t="str">
        <f>VLOOKUP(A3,HOP!A:L,12,0)</f>
        <v>315.00</v>
      </c>
      <c r="F3" s="4" t="str">
        <f>VLOOKUP(A3,HOP!A:C,3,0)</f>
        <v>2053916</v>
      </c>
      <c r="G3" s="4">
        <f>D3-E3</f>
        <v>0</v>
      </c>
      <c r="H3" s="4" t="str">
        <f>$H$1&amp;F3</f>
        <v>，2053916</v>
      </c>
      <c r="I3" s="4" t="str">
        <f>VLOOKUP(A3,HOP!A:T,20,0)</f>
        <v>直连</v>
      </c>
    </row>
    <row r="4" s="4" customFormat="1" spans="1:9">
      <c r="A4" s="4">
        <v>14847197758</v>
      </c>
      <c r="B4" s="5">
        <v>44294</v>
      </c>
      <c r="C4" s="5">
        <v>44295</v>
      </c>
      <c r="D4" s="4">
        <v>357</v>
      </c>
      <c r="E4" s="4" t="str">
        <f>VLOOKUP(A4,HOP!A:L,12,0)</f>
        <v>357.00</v>
      </c>
      <c r="F4" s="4" t="str">
        <f>VLOOKUP(A4,HOP!A:C,3,0)</f>
        <v>2054862</v>
      </c>
      <c r="G4" s="4">
        <f>D4-E4</f>
        <v>0</v>
      </c>
      <c r="H4" s="4" t="str">
        <f>$H$1&amp;F4</f>
        <v>，2054862</v>
      </c>
      <c r="I4" s="4" t="str">
        <f>VLOOKUP(A4,HOP!A:T,20,0)</f>
        <v>直连</v>
      </c>
    </row>
    <row r="5" s="4" customFormat="1" spans="1:9">
      <c r="A5" s="4">
        <v>14847292550</v>
      </c>
      <c r="B5" s="5">
        <v>44294</v>
      </c>
      <c r="C5" s="5">
        <v>44295</v>
      </c>
      <c r="D5" s="4">
        <v>252</v>
      </c>
      <c r="E5" s="4" t="str">
        <f>VLOOKUP(A5,HOP!A:L,12,0)</f>
        <v>252.00</v>
      </c>
      <c r="F5" s="4" t="str">
        <f>VLOOKUP(A5,HOP!A:C,3,0)</f>
        <v>2054891</v>
      </c>
      <c r="G5" s="4">
        <f>D5-E5</f>
        <v>0</v>
      </c>
      <c r="H5" s="4" t="str">
        <f>$H$1&amp;F5</f>
        <v>，2054891</v>
      </c>
      <c r="I5" s="4" t="str">
        <f>VLOOKUP(A5,HOP!A:T,20,0)</f>
        <v>直连</v>
      </c>
    </row>
    <row r="6" s="4" customFormat="1" hidden="1" spans="1:9">
      <c r="A6" s="4">
        <v>14847447154</v>
      </c>
      <c r="B6" s="5">
        <v>44294</v>
      </c>
      <c r="C6" s="5">
        <v>44295</v>
      </c>
      <c r="D6" s="4">
        <v>0</v>
      </c>
      <c r="E6" s="4" t="e">
        <f>VLOOKUP(A6,HOP!A:L,12,0)</f>
        <v>#N/A</v>
      </c>
      <c r="F6" s="4">
        <v>2054930</v>
      </c>
      <c r="G6" s="4" t="e">
        <f>D6-E6</f>
        <v>#N/A</v>
      </c>
      <c r="H6" s="4" t="str">
        <f>$H$1&amp;F6</f>
        <v>，2054930</v>
      </c>
      <c r="I6" s="4" t="e">
        <f>VLOOKUP(A6,HOP!A:T,20,0)</f>
        <v>#N/A</v>
      </c>
    </row>
    <row r="7" s="4" customFormat="1" spans="1:9">
      <c r="A7" s="4">
        <v>14848497316</v>
      </c>
      <c r="B7" s="5">
        <v>44294</v>
      </c>
      <c r="C7" s="5">
        <v>44295</v>
      </c>
      <c r="D7" s="4">
        <v>111</v>
      </c>
      <c r="E7" s="4" t="str">
        <f>VLOOKUP(A7,HOP!A:L,12,0)</f>
        <v>111.00</v>
      </c>
      <c r="F7" s="4" t="str">
        <f>VLOOKUP(A7,HOP!A:C,3,0)</f>
        <v>2055197</v>
      </c>
      <c r="G7" s="4">
        <f t="shared" ref="G7:G21" si="0">D7-E7</f>
        <v>0</v>
      </c>
      <c r="H7" s="4" t="str">
        <f t="shared" ref="H7:H21" si="1">$H$1&amp;F7</f>
        <v>，2055197</v>
      </c>
      <c r="I7" s="4" t="str">
        <f>VLOOKUP(A7,HOP!A:T,20,0)</f>
        <v>直连</v>
      </c>
    </row>
    <row r="8" s="4" customFormat="1" spans="1:9">
      <c r="A8" s="4">
        <v>14848640801</v>
      </c>
      <c r="B8" s="5">
        <v>44294</v>
      </c>
      <c r="C8" s="5">
        <v>44295</v>
      </c>
      <c r="D8" s="4">
        <v>322</v>
      </c>
      <c r="E8" s="4" t="str">
        <f>VLOOKUP(A8,HOP!A:L,12,0)</f>
        <v>322.00</v>
      </c>
      <c r="F8" s="4" t="str">
        <f>VLOOKUP(A8,HOP!A:C,3,0)</f>
        <v>2055233</v>
      </c>
      <c r="G8" s="4">
        <f t="shared" si="0"/>
        <v>0</v>
      </c>
      <c r="H8" s="4" t="str">
        <f t="shared" si="1"/>
        <v>，2055233</v>
      </c>
      <c r="I8" s="4" t="str">
        <f>VLOOKUP(A8,HOP!A:T,20,0)</f>
        <v>直连</v>
      </c>
    </row>
    <row r="9" s="4" customFormat="1" spans="1:9">
      <c r="A9" s="4">
        <v>14848644986</v>
      </c>
      <c r="B9" s="5">
        <v>44294</v>
      </c>
      <c r="C9" s="5">
        <v>44295</v>
      </c>
      <c r="D9" s="4">
        <v>322</v>
      </c>
      <c r="E9" s="4" t="str">
        <f>VLOOKUP(A9,HOP!A:L,12,0)</f>
        <v>322.00</v>
      </c>
      <c r="F9" s="4" t="str">
        <f>VLOOKUP(A9,HOP!A:C,3,0)</f>
        <v>2055234</v>
      </c>
      <c r="G9" s="4">
        <f t="shared" si="0"/>
        <v>0</v>
      </c>
      <c r="H9" s="4" t="str">
        <f t="shared" si="1"/>
        <v>，2055234</v>
      </c>
      <c r="I9" s="4" t="str">
        <f>VLOOKUP(A9,HOP!A:T,20,0)</f>
        <v>直连</v>
      </c>
    </row>
    <row r="10" s="4" customFormat="1" spans="1:9">
      <c r="A10" s="4">
        <v>14853420678</v>
      </c>
      <c r="B10" s="5">
        <v>44294</v>
      </c>
      <c r="C10" s="5">
        <v>44295</v>
      </c>
      <c r="D10" s="4">
        <v>116</v>
      </c>
      <c r="E10" s="4" t="str">
        <f>VLOOKUP(A10,HOP!A:L,12,0)</f>
        <v>116.00</v>
      </c>
      <c r="F10" s="4" t="str">
        <f>VLOOKUP(A10,HOP!A:C,3,0)</f>
        <v>2055430</v>
      </c>
      <c r="G10" s="4">
        <f t="shared" si="0"/>
        <v>0</v>
      </c>
      <c r="H10" s="4" t="str">
        <f t="shared" si="1"/>
        <v>，2055430</v>
      </c>
      <c r="I10" s="4" t="str">
        <f>VLOOKUP(A10,HOP!A:T,20,0)</f>
        <v>直连</v>
      </c>
    </row>
    <row r="11" s="4" customFormat="1" spans="1:9">
      <c r="A11" s="4">
        <v>14853829360</v>
      </c>
      <c r="B11" s="5">
        <v>44294</v>
      </c>
      <c r="C11" s="5">
        <v>44295</v>
      </c>
      <c r="D11" s="4">
        <v>105</v>
      </c>
      <c r="E11" s="4" t="str">
        <f>VLOOKUP(A11,HOP!A:L,12,0)</f>
        <v>105.00</v>
      </c>
      <c r="F11" s="4" t="str">
        <f>VLOOKUP(A11,HOP!A:C,3,0)</f>
        <v>2055559</v>
      </c>
      <c r="G11" s="4">
        <f t="shared" si="0"/>
        <v>0</v>
      </c>
      <c r="H11" s="4" t="str">
        <f t="shared" si="1"/>
        <v>，2055559</v>
      </c>
      <c r="I11" s="4" t="str">
        <f>VLOOKUP(A11,HOP!A:T,20,0)</f>
        <v>直连</v>
      </c>
    </row>
    <row r="12" s="4" customFormat="1" spans="1:9">
      <c r="A12" s="4">
        <v>14854073227</v>
      </c>
      <c r="B12" s="5">
        <v>44294</v>
      </c>
      <c r="C12" s="5">
        <v>44295</v>
      </c>
      <c r="D12" s="4">
        <v>193</v>
      </c>
      <c r="E12" s="4" t="str">
        <f>VLOOKUP(A12,HOP!A:L,12,0)</f>
        <v>193.00</v>
      </c>
      <c r="F12" s="4" t="str">
        <f>VLOOKUP(A12,HOP!A:C,3,0)</f>
        <v>2055647</v>
      </c>
      <c r="G12" s="4">
        <f t="shared" si="0"/>
        <v>0</v>
      </c>
      <c r="H12" s="4" t="str">
        <f t="shared" si="1"/>
        <v>，2055647</v>
      </c>
      <c r="I12" s="4" t="str">
        <f>VLOOKUP(A12,HOP!A:T,20,0)</f>
        <v>直连</v>
      </c>
    </row>
    <row r="13" s="4" customFormat="1" hidden="1" spans="1:9">
      <c r="A13" s="4">
        <v>14854587311</v>
      </c>
      <c r="B13" s="5">
        <v>44294</v>
      </c>
      <c r="C13" s="5">
        <v>44295</v>
      </c>
      <c r="D13" s="4">
        <v>0</v>
      </c>
      <c r="E13" s="4" t="e">
        <f>VLOOKUP(A13,HOP!A:L,12,0)</f>
        <v>#N/A</v>
      </c>
      <c r="F13" s="4">
        <v>2055881</v>
      </c>
      <c r="G13" s="4" t="e">
        <f t="shared" si="0"/>
        <v>#N/A</v>
      </c>
      <c r="H13" s="4" t="str">
        <f t="shared" si="1"/>
        <v>，2055881</v>
      </c>
      <c r="I13" s="4" t="e">
        <f>VLOOKUP(A13,HOP!A:T,20,0)</f>
        <v>#N/A</v>
      </c>
    </row>
    <row r="14" s="4" customFormat="1" spans="1:9">
      <c r="A14" s="4">
        <v>14854635937</v>
      </c>
      <c r="B14" s="5">
        <v>44294</v>
      </c>
      <c r="C14" s="5">
        <v>44295</v>
      </c>
      <c r="D14" s="4">
        <v>116</v>
      </c>
      <c r="E14" s="4" t="str">
        <f>VLOOKUP(A14,HOP!A:L,12,0)</f>
        <v>116.00</v>
      </c>
      <c r="F14" s="4" t="str">
        <f>VLOOKUP(A14,HOP!A:C,3,0)</f>
        <v>2055899</v>
      </c>
      <c r="G14" s="4">
        <f t="shared" si="0"/>
        <v>0</v>
      </c>
      <c r="H14" s="4" t="str">
        <f t="shared" si="1"/>
        <v>，2055899</v>
      </c>
      <c r="I14" s="4" t="str">
        <f>VLOOKUP(A14,HOP!A:T,20,0)</f>
        <v>直连</v>
      </c>
    </row>
    <row r="15" s="4" customFormat="1" spans="1:9">
      <c r="A15" s="4">
        <v>14854955683</v>
      </c>
      <c r="B15" s="5">
        <v>44294</v>
      </c>
      <c r="C15" s="5">
        <v>44295</v>
      </c>
      <c r="D15" s="4">
        <v>116</v>
      </c>
      <c r="E15" s="4" t="str">
        <f>VLOOKUP(A15,HOP!A:L,12,0)</f>
        <v>116.00</v>
      </c>
      <c r="F15" s="4" t="str">
        <f>VLOOKUP(A15,HOP!A:C,3,0)</f>
        <v>2056055</v>
      </c>
      <c r="G15" s="4">
        <f t="shared" si="0"/>
        <v>0</v>
      </c>
      <c r="H15" s="4" t="str">
        <f t="shared" si="1"/>
        <v>，2056055</v>
      </c>
      <c r="I15" s="4" t="str">
        <f>VLOOKUP(A15,HOP!A:T,20,0)</f>
        <v>直连</v>
      </c>
    </row>
    <row r="16" s="4" customFormat="1" spans="1:9">
      <c r="A16" s="4">
        <v>14855095817</v>
      </c>
      <c r="B16" s="5">
        <v>44294</v>
      </c>
      <c r="C16" s="5">
        <v>44295</v>
      </c>
      <c r="D16" s="4">
        <v>198</v>
      </c>
      <c r="E16" s="4" t="str">
        <f>VLOOKUP(A16,HOP!A:L,12,0)</f>
        <v>198.00</v>
      </c>
      <c r="F16" s="4" t="str">
        <f>VLOOKUP(A16,HOP!A:C,3,0)</f>
        <v>2056135</v>
      </c>
      <c r="G16" s="4">
        <f>D16-E16</f>
        <v>0</v>
      </c>
      <c r="H16" s="4" t="str">
        <f>$H$1&amp;F16</f>
        <v>，2056135</v>
      </c>
      <c r="I16" s="4" t="str">
        <f>VLOOKUP(A16,HOP!A:T,20,0)</f>
        <v>直连</v>
      </c>
    </row>
    <row r="17" s="4" customFormat="1" spans="1:9">
      <c r="A17" s="4">
        <v>14855415137</v>
      </c>
      <c r="B17" s="5">
        <v>44294</v>
      </c>
      <c r="C17" s="5">
        <v>44295</v>
      </c>
      <c r="D17" s="4">
        <v>198</v>
      </c>
      <c r="E17" s="4" t="str">
        <f>VLOOKUP(A17,HOP!A:L,12,0)</f>
        <v>198.00</v>
      </c>
      <c r="F17" s="4" t="str">
        <f>VLOOKUP(A17,HOP!A:C,3,0)</f>
        <v>2056272</v>
      </c>
      <c r="G17" s="4">
        <f>D17-E17</f>
        <v>0</v>
      </c>
      <c r="H17" s="4" t="str">
        <f>$H$1&amp;F17</f>
        <v>，2056272</v>
      </c>
      <c r="I17" s="4" t="str">
        <f>VLOOKUP(A17,HOP!A:T,20,0)</f>
        <v>直连</v>
      </c>
    </row>
    <row r="18" s="4" customFormat="1" spans="1:9">
      <c r="A18" s="4">
        <v>14855743927</v>
      </c>
      <c r="B18" s="5">
        <v>44294</v>
      </c>
      <c r="C18" s="5">
        <v>44295</v>
      </c>
      <c r="D18" s="4">
        <v>145</v>
      </c>
      <c r="E18" s="4" t="str">
        <f>VLOOKUP(A18,HOP!A:L,12,0)</f>
        <v>145.00</v>
      </c>
      <c r="F18" s="4" t="str">
        <f>VLOOKUP(A18,HOP!A:C,3,0)</f>
        <v>2056430</v>
      </c>
      <c r="G18" s="4">
        <f>D18-E18</f>
        <v>0</v>
      </c>
      <c r="H18" s="4" t="str">
        <f>$H$1&amp;F18</f>
        <v>，2056430</v>
      </c>
      <c r="I18" s="4" t="str">
        <f>VLOOKUP(A18,HOP!A:T,20,0)</f>
        <v>直连</v>
      </c>
    </row>
    <row r="19" s="4" customFormat="1" spans="1:9">
      <c r="A19" s="4">
        <v>14855936474</v>
      </c>
      <c r="B19" s="5">
        <v>44294</v>
      </c>
      <c r="C19" s="5">
        <v>44295</v>
      </c>
      <c r="D19" s="4">
        <v>306</v>
      </c>
      <c r="E19" s="4" t="str">
        <f>VLOOKUP(A19,HOP!A:L,12,0)</f>
        <v>306.00</v>
      </c>
      <c r="F19" s="4" t="str">
        <f>VLOOKUP(A19,HOP!A:C,3,0)</f>
        <v>2056528</v>
      </c>
      <c r="G19" s="4">
        <f>D19-E19</f>
        <v>0</v>
      </c>
      <c r="H19" s="4" t="str">
        <f>$H$1&amp;F19</f>
        <v>，2056528</v>
      </c>
      <c r="I19" s="4" t="str">
        <f>VLOOKUP(A19,HOP!A:T,20,0)</f>
        <v>直连</v>
      </c>
    </row>
    <row r="20" s="4" customFormat="1" spans="1:9">
      <c r="A20" s="4">
        <v>14361509523</v>
      </c>
      <c r="B20" s="5">
        <v>44239</v>
      </c>
      <c r="C20" s="5">
        <v>44241</v>
      </c>
      <c r="D20" s="4">
        <v>92.6</v>
      </c>
      <c r="E20" s="4">
        <v>92.6</v>
      </c>
      <c r="F20" s="4">
        <v>1969898</v>
      </c>
      <c r="G20" s="4">
        <f>D20-E20</f>
        <v>0</v>
      </c>
      <c r="H20" s="4" t="str">
        <f>$H$1&amp;F20</f>
        <v>，1969898</v>
      </c>
      <c r="I20" s="4" t="e">
        <f>VLOOKUP(A20,HOP!A:T,20,0)</f>
        <v>#N/A</v>
      </c>
    </row>
    <row r="22" spans="4:4">
      <c r="D22" s="4">
        <f>SUM(D2:D21)</f>
        <v>3264.6</v>
      </c>
    </row>
    <row r="24" spans="1:1">
      <c r="A24" s="4" t="s">
        <v>77</v>
      </c>
    </row>
    <row r="25" spans="1:1">
      <c r="A25" s="4" t="s">
        <v>78</v>
      </c>
    </row>
  </sheetData>
  <autoFilter ref="A1:XFD22">
    <filterColumn colId="3">
      <filters blank="1">
        <filter val="111"/>
        <filter val="252"/>
        <filter val="322"/>
        <filter val="193"/>
        <filter val="105"/>
        <filter val="145"/>
        <filter val="315"/>
        <filter val="116"/>
        <filter val="306"/>
        <filter val="92.6"/>
        <filter val="3264.6"/>
        <filter val="357"/>
        <filter val="1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</row>
    <row r="2" s="1" customFormat="1" spans="1:20">
      <c r="A2" s="3">
        <v>14855936474</v>
      </c>
      <c r="B2" s="1" t="s">
        <v>96</v>
      </c>
      <c r="C2" s="1" t="s">
        <v>97</v>
      </c>
      <c r="D2" s="1" t="s">
        <v>98</v>
      </c>
      <c r="E2" s="1" t="s">
        <v>71</v>
      </c>
      <c r="F2" s="1" t="s">
        <v>96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</row>
    <row r="3" s="1" customFormat="1" spans="1:20">
      <c r="A3" s="3">
        <v>14855743927</v>
      </c>
      <c r="B3" s="1" t="s">
        <v>96</v>
      </c>
      <c r="C3" s="1" t="s">
        <v>110</v>
      </c>
      <c r="D3" s="1" t="s">
        <v>111</v>
      </c>
      <c r="E3" s="1" t="s">
        <v>69</v>
      </c>
      <c r="F3" s="1" t="s">
        <v>96</v>
      </c>
      <c r="G3" s="1" t="s">
        <v>99</v>
      </c>
      <c r="H3" s="1" t="s">
        <v>100</v>
      </c>
      <c r="I3" s="1" t="s">
        <v>112</v>
      </c>
      <c r="J3" s="1" t="s">
        <v>102</v>
      </c>
      <c r="K3" s="1" t="s">
        <v>112</v>
      </c>
      <c r="L3" s="1" t="s">
        <v>112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113</v>
      </c>
      <c r="R3" s="1" t="s">
        <v>107</v>
      </c>
      <c r="S3" s="1" t="s">
        <v>108</v>
      </c>
      <c r="T3" s="1" t="s">
        <v>109</v>
      </c>
    </row>
    <row r="4" s="1" customFormat="1" spans="1:20">
      <c r="A4" s="3">
        <v>14855415137</v>
      </c>
      <c r="B4" s="1" t="s">
        <v>96</v>
      </c>
      <c r="C4" s="1" t="s">
        <v>114</v>
      </c>
      <c r="D4" s="1" t="s">
        <v>115</v>
      </c>
      <c r="E4" s="1" t="s">
        <v>67</v>
      </c>
      <c r="F4" s="1" t="s">
        <v>96</v>
      </c>
      <c r="G4" s="1" t="s">
        <v>99</v>
      </c>
      <c r="H4" s="1" t="s">
        <v>100</v>
      </c>
      <c r="I4" s="1" t="s">
        <v>116</v>
      </c>
      <c r="J4" s="1" t="s">
        <v>102</v>
      </c>
      <c r="K4" s="1" t="s">
        <v>116</v>
      </c>
      <c r="L4" s="1" t="s">
        <v>116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117</v>
      </c>
      <c r="R4" s="1" t="s">
        <v>107</v>
      </c>
      <c r="S4" s="1" t="s">
        <v>108</v>
      </c>
      <c r="T4" s="1" t="s">
        <v>109</v>
      </c>
    </row>
    <row r="5" s="1" customFormat="1" spans="1:20">
      <c r="A5" s="3">
        <v>14855095817</v>
      </c>
      <c r="B5" s="1" t="s">
        <v>96</v>
      </c>
      <c r="C5" s="1" t="s">
        <v>118</v>
      </c>
      <c r="D5" s="1" t="s">
        <v>115</v>
      </c>
      <c r="E5" s="1" t="s">
        <v>66</v>
      </c>
      <c r="F5" s="1" t="s">
        <v>96</v>
      </c>
      <c r="G5" s="1" t="s">
        <v>99</v>
      </c>
      <c r="H5" s="1" t="s">
        <v>100</v>
      </c>
      <c r="I5" s="1" t="s">
        <v>116</v>
      </c>
      <c r="J5" s="1" t="s">
        <v>102</v>
      </c>
      <c r="K5" s="1" t="s">
        <v>116</v>
      </c>
      <c r="L5" s="1" t="s">
        <v>116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119</v>
      </c>
      <c r="R5" s="1" t="s">
        <v>107</v>
      </c>
      <c r="S5" s="1" t="s">
        <v>108</v>
      </c>
      <c r="T5" s="1" t="s">
        <v>109</v>
      </c>
    </row>
    <row r="6" s="1" customFormat="1" spans="1:20">
      <c r="A6" s="3">
        <v>14854955683</v>
      </c>
      <c r="B6" s="1" t="s">
        <v>96</v>
      </c>
      <c r="C6" s="1" t="s">
        <v>120</v>
      </c>
      <c r="D6" s="1" t="s">
        <v>121</v>
      </c>
      <c r="E6" s="1" t="s">
        <v>64</v>
      </c>
      <c r="F6" s="1" t="s">
        <v>96</v>
      </c>
      <c r="G6" s="1" t="s">
        <v>99</v>
      </c>
      <c r="H6" s="1" t="s">
        <v>100</v>
      </c>
      <c r="I6" s="1" t="s">
        <v>122</v>
      </c>
      <c r="J6" s="1" t="s">
        <v>102</v>
      </c>
      <c r="K6" s="1" t="s">
        <v>122</v>
      </c>
      <c r="L6" s="1" t="s">
        <v>122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123</v>
      </c>
      <c r="R6" s="1" t="s">
        <v>107</v>
      </c>
      <c r="S6" s="1" t="s">
        <v>108</v>
      </c>
      <c r="T6" s="1" t="s">
        <v>109</v>
      </c>
    </row>
    <row r="7" s="1" customFormat="1" spans="1:20">
      <c r="A7" s="3">
        <v>14854635937</v>
      </c>
      <c r="B7" s="1" t="s">
        <v>96</v>
      </c>
      <c r="C7" s="1" t="s">
        <v>124</v>
      </c>
      <c r="D7" s="1" t="s">
        <v>121</v>
      </c>
      <c r="E7" s="1" t="s">
        <v>63</v>
      </c>
      <c r="F7" s="1" t="s">
        <v>96</v>
      </c>
      <c r="G7" s="1" t="s">
        <v>99</v>
      </c>
      <c r="H7" s="1" t="s">
        <v>100</v>
      </c>
      <c r="I7" s="1" t="s">
        <v>122</v>
      </c>
      <c r="J7" s="1" t="s">
        <v>102</v>
      </c>
      <c r="K7" s="1" t="s">
        <v>122</v>
      </c>
      <c r="L7" s="1" t="s">
        <v>122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125</v>
      </c>
      <c r="R7" s="1" t="s">
        <v>107</v>
      </c>
      <c r="S7" s="1" t="s">
        <v>108</v>
      </c>
      <c r="T7" s="1" t="s">
        <v>109</v>
      </c>
    </row>
    <row r="8" s="1" customFormat="1" spans="1:20">
      <c r="A8" s="3">
        <v>14854073227</v>
      </c>
      <c r="B8" s="1" t="s">
        <v>96</v>
      </c>
      <c r="C8" s="1" t="s">
        <v>126</v>
      </c>
      <c r="D8" s="1" t="s">
        <v>127</v>
      </c>
      <c r="E8" s="1" t="s">
        <v>59</v>
      </c>
      <c r="F8" s="1" t="s">
        <v>96</v>
      </c>
      <c r="G8" s="1" t="s">
        <v>99</v>
      </c>
      <c r="H8" s="1" t="s">
        <v>100</v>
      </c>
      <c r="I8" s="1" t="s">
        <v>128</v>
      </c>
      <c r="J8" s="1" t="s">
        <v>102</v>
      </c>
      <c r="K8" s="1" t="s">
        <v>128</v>
      </c>
      <c r="L8" s="1" t="s">
        <v>128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129</v>
      </c>
      <c r="R8" s="1" t="s">
        <v>107</v>
      </c>
      <c r="S8" s="1" t="s">
        <v>108</v>
      </c>
      <c r="T8" s="1" t="s">
        <v>109</v>
      </c>
    </row>
    <row r="9" s="1" customFormat="1" spans="1:20">
      <c r="A9" s="3">
        <v>14853829360</v>
      </c>
      <c r="B9" s="1" t="s">
        <v>96</v>
      </c>
      <c r="C9" s="1" t="s">
        <v>130</v>
      </c>
      <c r="D9" s="1" t="s">
        <v>131</v>
      </c>
      <c r="E9" s="1" t="s">
        <v>56</v>
      </c>
      <c r="F9" s="1" t="s">
        <v>96</v>
      </c>
      <c r="G9" s="1" t="s">
        <v>99</v>
      </c>
      <c r="H9" s="1" t="s">
        <v>100</v>
      </c>
      <c r="I9" s="1" t="s">
        <v>132</v>
      </c>
      <c r="J9" s="1" t="s">
        <v>102</v>
      </c>
      <c r="K9" s="1" t="s">
        <v>132</v>
      </c>
      <c r="L9" s="1" t="s">
        <v>132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133</v>
      </c>
      <c r="R9" s="1" t="s">
        <v>107</v>
      </c>
      <c r="S9" s="1" t="s">
        <v>108</v>
      </c>
      <c r="T9" s="1" t="s">
        <v>109</v>
      </c>
    </row>
    <row r="10" s="1" customFormat="1" spans="1:20">
      <c r="A10" s="3">
        <v>14853420678</v>
      </c>
      <c r="B10" s="1" t="s">
        <v>96</v>
      </c>
      <c r="C10" s="1" t="s">
        <v>134</v>
      </c>
      <c r="D10" s="1" t="s">
        <v>121</v>
      </c>
      <c r="E10" s="1" t="s">
        <v>54</v>
      </c>
      <c r="F10" s="1" t="s">
        <v>96</v>
      </c>
      <c r="G10" s="1" t="s">
        <v>99</v>
      </c>
      <c r="H10" s="1" t="s">
        <v>100</v>
      </c>
      <c r="I10" s="1" t="s">
        <v>122</v>
      </c>
      <c r="J10" s="1" t="s">
        <v>102</v>
      </c>
      <c r="K10" s="1" t="s">
        <v>122</v>
      </c>
      <c r="L10" s="1" t="s">
        <v>122</v>
      </c>
      <c r="M10" s="1" t="s">
        <v>103</v>
      </c>
      <c r="N10" s="1" t="s">
        <v>103</v>
      </c>
      <c r="O10" s="1" t="s">
        <v>104</v>
      </c>
      <c r="P10" s="1" t="s">
        <v>105</v>
      </c>
      <c r="Q10" s="1" t="s">
        <v>135</v>
      </c>
      <c r="R10" s="1" t="s">
        <v>107</v>
      </c>
      <c r="S10" s="1" t="s">
        <v>108</v>
      </c>
      <c r="T10" s="1" t="s">
        <v>109</v>
      </c>
    </row>
    <row r="11" s="1" customFormat="1" spans="1:20">
      <c r="A11" s="3">
        <v>14848644986</v>
      </c>
      <c r="B11" s="1" t="s">
        <v>96</v>
      </c>
      <c r="C11" s="1" t="s">
        <v>136</v>
      </c>
      <c r="D11" s="1" t="s">
        <v>137</v>
      </c>
      <c r="E11" s="1" t="s">
        <v>51</v>
      </c>
      <c r="F11" s="1" t="s">
        <v>96</v>
      </c>
      <c r="G11" s="1" t="s">
        <v>99</v>
      </c>
      <c r="H11" s="1" t="s">
        <v>100</v>
      </c>
      <c r="I11" s="1" t="s">
        <v>138</v>
      </c>
      <c r="J11" s="1" t="s">
        <v>102</v>
      </c>
      <c r="K11" s="1" t="s">
        <v>138</v>
      </c>
      <c r="L11" s="1" t="s">
        <v>138</v>
      </c>
      <c r="M11" s="1" t="s">
        <v>103</v>
      </c>
      <c r="N11" s="1" t="s">
        <v>103</v>
      </c>
      <c r="O11" s="1" t="s">
        <v>104</v>
      </c>
      <c r="P11" s="1" t="s">
        <v>105</v>
      </c>
      <c r="Q11" s="1" t="s">
        <v>139</v>
      </c>
      <c r="R11" s="1" t="s">
        <v>107</v>
      </c>
      <c r="S11" s="1" t="s">
        <v>108</v>
      </c>
      <c r="T11" s="1" t="s">
        <v>109</v>
      </c>
    </row>
    <row r="12" s="1" customFormat="1" spans="1:20">
      <c r="A12" s="3">
        <v>14848640801</v>
      </c>
      <c r="B12" s="1" t="s">
        <v>96</v>
      </c>
      <c r="C12" s="1" t="s">
        <v>140</v>
      </c>
      <c r="D12" s="1" t="s">
        <v>137</v>
      </c>
      <c r="E12" s="1" t="s">
        <v>50</v>
      </c>
      <c r="F12" s="1" t="s">
        <v>96</v>
      </c>
      <c r="G12" s="1" t="s">
        <v>99</v>
      </c>
      <c r="H12" s="1" t="s">
        <v>100</v>
      </c>
      <c r="I12" s="1" t="s">
        <v>138</v>
      </c>
      <c r="J12" s="1" t="s">
        <v>102</v>
      </c>
      <c r="K12" s="1" t="s">
        <v>138</v>
      </c>
      <c r="L12" s="1" t="s">
        <v>138</v>
      </c>
      <c r="M12" s="1" t="s">
        <v>103</v>
      </c>
      <c r="N12" s="1" t="s">
        <v>103</v>
      </c>
      <c r="O12" s="1" t="s">
        <v>104</v>
      </c>
      <c r="P12" s="1" t="s">
        <v>105</v>
      </c>
      <c r="Q12" s="1" t="s">
        <v>141</v>
      </c>
      <c r="R12" s="1" t="s">
        <v>107</v>
      </c>
      <c r="S12" s="1" t="s">
        <v>108</v>
      </c>
      <c r="T12" s="1" t="s">
        <v>109</v>
      </c>
    </row>
    <row r="13" s="1" customFormat="1" spans="1:20">
      <c r="A13" s="3">
        <v>14848497316</v>
      </c>
      <c r="B13" s="1" t="s">
        <v>96</v>
      </c>
      <c r="C13" s="1" t="s">
        <v>142</v>
      </c>
      <c r="D13" s="1" t="s">
        <v>143</v>
      </c>
      <c r="E13" s="1" t="s">
        <v>48</v>
      </c>
      <c r="F13" s="1" t="s">
        <v>96</v>
      </c>
      <c r="G13" s="1" t="s">
        <v>99</v>
      </c>
      <c r="H13" s="1" t="s">
        <v>100</v>
      </c>
      <c r="I13" s="1" t="s">
        <v>144</v>
      </c>
      <c r="J13" s="1" t="s">
        <v>102</v>
      </c>
      <c r="K13" s="1" t="s">
        <v>144</v>
      </c>
      <c r="L13" s="1" t="s">
        <v>144</v>
      </c>
      <c r="M13" s="1" t="s">
        <v>103</v>
      </c>
      <c r="N13" s="1" t="s">
        <v>103</v>
      </c>
      <c r="O13" s="1" t="s">
        <v>104</v>
      </c>
      <c r="P13" s="1" t="s">
        <v>105</v>
      </c>
      <c r="Q13" s="1" t="s">
        <v>145</v>
      </c>
      <c r="R13" s="1" t="s">
        <v>107</v>
      </c>
      <c r="S13" s="1" t="s">
        <v>108</v>
      </c>
      <c r="T13" s="1" t="s">
        <v>109</v>
      </c>
    </row>
    <row r="14" s="1" customFormat="1" spans="1:20">
      <c r="A14" s="3">
        <v>14847292550</v>
      </c>
      <c r="B14" s="1" t="s">
        <v>96</v>
      </c>
      <c r="C14" s="1" t="s">
        <v>146</v>
      </c>
      <c r="D14" s="1" t="s">
        <v>147</v>
      </c>
      <c r="E14" s="1" t="s">
        <v>42</v>
      </c>
      <c r="F14" s="1" t="s">
        <v>96</v>
      </c>
      <c r="G14" s="1" t="s">
        <v>99</v>
      </c>
      <c r="H14" s="1" t="s">
        <v>100</v>
      </c>
      <c r="I14" s="1" t="s">
        <v>148</v>
      </c>
      <c r="J14" s="1" t="s">
        <v>102</v>
      </c>
      <c r="K14" s="1" t="s">
        <v>148</v>
      </c>
      <c r="L14" s="1" t="s">
        <v>148</v>
      </c>
      <c r="M14" s="1" t="s">
        <v>103</v>
      </c>
      <c r="N14" s="1" t="s">
        <v>103</v>
      </c>
      <c r="O14" s="1" t="s">
        <v>104</v>
      </c>
      <c r="P14" s="1" t="s">
        <v>105</v>
      </c>
      <c r="Q14" s="1" t="s">
        <v>149</v>
      </c>
      <c r="R14" s="1" t="s">
        <v>107</v>
      </c>
      <c r="S14" s="1" t="s">
        <v>108</v>
      </c>
      <c r="T14" s="1" t="s">
        <v>109</v>
      </c>
    </row>
    <row r="15" s="1" customFormat="1" spans="1:20">
      <c r="A15" s="3">
        <v>14847197758</v>
      </c>
      <c r="B15" s="1" t="s">
        <v>96</v>
      </c>
      <c r="C15" s="1" t="s">
        <v>150</v>
      </c>
      <c r="D15" s="1" t="s">
        <v>151</v>
      </c>
      <c r="E15" s="1" t="s">
        <v>39</v>
      </c>
      <c r="F15" s="1" t="s">
        <v>96</v>
      </c>
      <c r="G15" s="1" t="s">
        <v>99</v>
      </c>
      <c r="H15" s="1" t="s">
        <v>100</v>
      </c>
      <c r="I15" s="1" t="s">
        <v>152</v>
      </c>
      <c r="J15" s="1" t="s">
        <v>102</v>
      </c>
      <c r="K15" s="1" t="s">
        <v>152</v>
      </c>
      <c r="L15" s="1" t="s">
        <v>152</v>
      </c>
      <c r="M15" s="1" t="s">
        <v>103</v>
      </c>
      <c r="N15" s="1" t="s">
        <v>103</v>
      </c>
      <c r="O15" s="1" t="s">
        <v>104</v>
      </c>
      <c r="P15" s="1" t="s">
        <v>105</v>
      </c>
      <c r="Q15" s="1" t="s">
        <v>153</v>
      </c>
      <c r="R15" s="1" t="s">
        <v>107</v>
      </c>
      <c r="S15" s="1" t="s">
        <v>108</v>
      </c>
      <c r="T15" s="1" t="s">
        <v>109</v>
      </c>
    </row>
    <row r="16" s="1" customFormat="1" spans="1:20">
      <c r="A16" s="3">
        <v>14839582666</v>
      </c>
      <c r="B16" s="1" t="s">
        <v>154</v>
      </c>
      <c r="C16" s="1" t="s">
        <v>155</v>
      </c>
      <c r="D16" s="1" t="s">
        <v>156</v>
      </c>
      <c r="E16" s="1" t="s">
        <v>36</v>
      </c>
      <c r="F16" s="1" t="s">
        <v>96</v>
      </c>
      <c r="G16" s="1" t="s">
        <v>99</v>
      </c>
      <c r="H16" s="1" t="s">
        <v>100</v>
      </c>
      <c r="I16" s="1" t="s">
        <v>157</v>
      </c>
      <c r="J16" s="1" t="s">
        <v>102</v>
      </c>
      <c r="K16" s="1" t="s">
        <v>157</v>
      </c>
      <c r="L16" s="1" t="s">
        <v>157</v>
      </c>
      <c r="M16" s="1" t="s">
        <v>103</v>
      </c>
      <c r="N16" s="1" t="s">
        <v>103</v>
      </c>
      <c r="O16" s="1" t="s">
        <v>104</v>
      </c>
      <c r="P16" s="1" t="s">
        <v>105</v>
      </c>
      <c r="Q16" s="1" t="s">
        <v>158</v>
      </c>
      <c r="R16" s="1" t="s">
        <v>107</v>
      </c>
      <c r="S16" s="1" t="s">
        <v>108</v>
      </c>
      <c r="T16" s="1" t="s">
        <v>109</v>
      </c>
    </row>
    <row r="17" s="1" customFormat="1" spans="1:20">
      <c r="A17" s="3">
        <v>14806642014</v>
      </c>
      <c r="B17" s="1" t="s">
        <v>159</v>
      </c>
      <c r="C17" s="1" t="s">
        <v>160</v>
      </c>
      <c r="D17" s="1" t="s">
        <v>161</v>
      </c>
      <c r="E17" s="1" t="s">
        <v>29</v>
      </c>
      <c r="F17" s="1" t="s">
        <v>154</v>
      </c>
      <c r="G17" s="1" t="s">
        <v>99</v>
      </c>
      <c r="H17" s="1" t="s">
        <v>100</v>
      </c>
      <c r="I17" s="1" t="s">
        <v>104</v>
      </c>
      <c r="J17" s="1" t="s">
        <v>102</v>
      </c>
      <c r="K17" s="1" t="s">
        <v>104</v>
      </c>
      <c r="L17" s="1" t="s">
        <v>104</v>
      </c>
      <c r="M17" s="1" t="s">
        <v>103</v>
      </c>
      <c r="N17" s="1" t="s">
        <v>103</v>
      </c>
      <c r="O17" s="1" t="s">
        <v>104</v>
      </c>
      <c r="P17" s="1" t="s">
        <v>105</v>
      </c>
      <c r="Q17" s="1" t="s">
        <v>162</v>
      </c>
      <c r="R17" s="1" t="s">
        <v>107</v>
      </c>
      <c r="S17" s="1" t="s">
        <v>108</v>
      </c>
      <c r="T17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2021-04-24T02:16:41Z</dcterms:created>
  <dcterms:modified xsi:type="dcterms:W3CDTF">2021-04-24T02:22:44Z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4FA6318A44834FC69AED2778140A164E</vt:lpwstr>
  </property>
  <property fmtid="{D5CDD505-2E9C-101B-9397-08002B2CF9AE}" pid="3" name="KSOProductBuildVer">
    <vt:lpwstr>2052-11.1.0.10463</vt:lpwstr>
  </property>
</Properties>
</file>