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<sst xmlns="http://schemas.openxmlformats.org/spreadsheetml/2006/main" count="247" uniqueCount="103">
  <si>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</si>
  <si>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</si>
  <si>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</si>
  <si>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</si>
  <si>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</si>
  <si>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</si>
  <si>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</si>
  <si>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</si>
  <si>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</si>
  <si>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</si>
  <si>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</si>
  <si>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</si>
  <si>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</si>
  <si>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</si>
  <si>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</si>
  <si>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</si>
  <si>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</si>
  <si>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</si>
  <si>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</si>
  <si>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</si>
  <si>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</si>
  <si>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</si>
  <si>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</si>
  <si>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</si>
  <si>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</si>
  <si>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</si>
  <si>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[大理市]大理古城未迟清舍客栈(64242922)</t>
  </si>
  <si>
    <t>清舍观景大床房&lt;双人入住&gt;&lt;无早&gt;&lt;大床&gt;</t>
  </si>
  <si>
    <t>CNY</t>
  </si>
  <si>
    <t>吴迪</t>
  </si>
  <si>
    <t>CA13744210424CNY</t>
  </si>
  <si>
    <t>未提现</t>
  </si>
  <si>
    <t>携程开票</t>
  </si>
  <si>
    <t>[梅州]梅州麓湖山酒店(62503407)</t>
  </si>
  <si>
    <t>公寓标准双人房&lt;双人入住&gt;&lt;今日特价 &gt;&lt;双早&gt;</t>
  </si>
  <si>
    <t>王应龙</t>
  </si>
  <si>
    <t>曹斌</t>
  </si>
  <si>
    <t>[成都]德门仁里酒店(成都宽窄店)(62554428)</t>
  </si>
  <si>
    <t>榻榻米大床房&lt;中宾&gt;&lt;双人入住&gt;&lt;双早&gt;&lt;大床&gt;</t>
  </si>
  <si>
    <t>罗水莲</t>
  </si>
  <si>
    <t>蓝镜方</t>
  </si>
  <si>
    <t>[梅州]梅州英思廷酒店(68034492)</t>
  </si>
  <si>
    <t>廷逸双床房&lt;内宾&gt;&lt;双人入住&gt;&lt;特惠专享&gt;&lt;双早&gt;&lt;双床&gt;</t>
  </si>
  <si>
    <t>李祖胜,麦丰</t>
  </si>
  <si>
    <t>雷正财</t>
  </si>
  <si>
    <t>，</t>
  </si>
  <si>
    <t>A210424115513481</t>
  </si>
  <si>
    <t>总计：2459.25元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</si>
  <si>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</si>
  <si>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</si>
  <si>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</si>
  <si>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</si>
  <si>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</si>
  <si>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</si>
  <si>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</si>
  <si>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</si>
  <si>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</si>
  <si>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</si>
  <si>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</si>
  <si>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</si>
  <si>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</si>
  <si>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</si>
  <si>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</si>
  <si>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</si>
  <si>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</si>
  <si>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2021-04-08</t>
  </si>
  <si>
    <t>2056168</t>
  </si>
  <si>
    <t>梅州英思廷酒店</t>
  </si>
  <si>
    <t>2021-04-09</t>
  </si>
  <si>
    <t>退房日月结</t>
  </si>
  <si>
    <t>248.00</t>
  </si>
  <si>
    <t>RMB</t>
  </si>
  <si>
    <t>0</t>
  </si>
  <si>
    <t>0.00</t>
  </si>
  <si>
    <t>携程汇登国内直连</t>
  </si>
  <si>
    <t>--</t>
  </si>
  <si>
    <t>否</t>
  </si>
  <si>
    <t>广州汇登信息科技有限公司</t>
  </si>
  <si>
    <t>直采</t>
  </si>
  <si>
    <t>2055496</t>
  </si>
  <si>
    <t>496.00</t>
  </si>
  <si>
    <t>2055264</t>
  </si>
  <si>
    <t>梅州麓湖山酒店</t>
  </si>
  <si>
    <t>268.85</t>
  </si>
  <si>
    <t>2021-04-08 14:31:18</t>
  </si>
  <si>
    <t>2021-04-06</t>
  </si>
  <si>
    <t>2051669</t>
  </si>
  <si>
    <t>德门仁里酒店(成都宽窄店)</t>
  </si>
  <si>
    <t>417.00</t>
  </si>
  <si>
    <t>2021-04-06 09:08:06</t>
  </si>
  <si>
    <t>2021-04-05</t>
  </si>
  <si>
    <t>2050582</t>
  </si>
  <si>
    <t>240.55</t>
  </si>
  <si>
    <t>2021-04-05 10:21:56</t>
  </si>
  <si>
    <t>2021-03-27</t>
  </si>
  <si>
    <t>2037346</t>
  </si>
  <si>
    <t>2021-03-27 21:02:03</t>
  </si>
  <si>
    <t>2021-03-26</t>
  </si>
  <si>
    <t>2035363</t>
  </si>
  <si>
    <t>大理古城未迟清舍客栈</t>
  </si>
  <si>
    <t>2021-04-07</t>
  </si>
  <si>
    <t>520.00</t>
  </si>
  <si>
    <t>2021-03-26 08:21:29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</si>
</sst>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14700060185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44293</v>
      </c>
      <c r="G2" s="5">
        <v>44295</v>
      </c>
      <c r="H2" s="4">
        <v>1</v>
      </c>
      <c r="I2" s="4">
        <v>2</v>
      </c>
      <c r="J2" s="4">
        <v>2</v>
      </c>
      <c r="K2" s="4" t="s">
        <v>28</v>
      </c>
      <c r="L2" s="4">
        <v>520</v>
      </c>
      <c r="M2" s="4">
        <v>520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44281</v>
      </c>
      <c r="S2" s="5">
        <v>44310</v>
      </c>
      <c r="T2" s="4" t="s">
        <v>32</v>
      </c>
      <c r="U2" s="4">
        <v>520</v>
      </c>
      <c r="V2" s="4">
        <v>0</v>
      </c>
      <c r="W2" s="4">
        <v>0</v>
      </c>
    </row>
    <row r="3" s="4" customFormat="1" spans="1:23">
      <c r="A3" s="4">
        <v>14716575946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44294</v>
      </c>
      <c r="G3" s="5">
        <v>44295</v>
      </c>
      <c r="H3" s="4">
        <v>1</v>
      </c>
      <c r="I3" s="4">
        <v>1</v>
      </c>
      <c r="J3" s="4">
        <v>1</v>
      </c>
      <c r="K3" s="4" t="s">
        <v>28</v>
      </c>
      <c r="L3" s="4">
        <v>268.85</v>
      </c>
      <c r="M3" s="4">
        <v>268.85</v>
      </c>
      <c r="N3" s="4" t="s">
        <v>35</v>
      </c>
      <c r="O3" s="4" t="s">
        <v>30</v>
      </c>
      <c r="P3" s="4" t="s">
        <v>31</v>
      </c>
      <c r="Q3" s="4">
        <v>0</v>
      </c>
      <c r="R3" s="6">
        <v>44282</v>
      </c>
      <c r="S3" s="5">
        <v>44310</v>
      </c>
      <c r="T3" s="4" t="s">
        <v>32</v>
      </c>
      <c r="U3" s="4">
        <v>268.85</v>
      </c>
      <c r="V3" s="4">
        <v>0</v>
      </c>
      <c r="W3" s="4">
        <v>0</v>
      </c>
    </row>
    <row r="4" s="4" customFormat="1" spans="1:23">
      <c r="A4" s="4">
        <v>14815751146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44294</v>
      </c>
      <c r="G4" s="5">
        <v>44295</v>
      </c>
      <c r="H4" s="4">
        <v>1</v>
      </c>
      <c r="I4" s="4">
        <v>1</v>
      </c>
      <c r="J4" s="4">
        <v>1</v>
      </c>
      <c r="K4" s="4" t="s">
        <v>28</v>
      </c>
      <c r="L4" s="4">
        <v>240.55</v>
      </c>
      <c r="M4" s="4">
        <v>240.55</v>
      </c>
      <c r="N4" s="4" t="s">
        <v>36</v>
      </c>
      <c r="O4" s="4" t="s">
        <v>30</v>
      </c>
      <c r="P4" s="4" t="s">
        <v>31</v>
      </c>
      <c r="Q4" s="4">
        <v>0</v>
      </c>
      <c r="R4" s="6">
        <v>44291</v>
      </c>
      <c r="S4" s="5">
        <v>44310</v>
      </c>
      <c r="T4" s="4" t="s">
        <v>32</v>
      </c>
      <c r="U4" s="4">
        <v>240.55</v>
      </c>
      <c r="V4" s="4">
        <v>0</v>
      </c>
      <c r="W4" s="4">
        <v>0</v>
      </c>
    </row>
    <row r="5" s="4" customFormat="1" spans="1:23">
      <c r="A5" s="4">
        <v>14823699095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44294</v>
      </c>
      <c r="G5" s="5">
        <v>44295</v>
      </c>
      <c r="H5" s="4">
        <v>1</v>
      </c>
      <c r="I5" s="4">
        <v>1</v>
      </c>
      <c r="J5" s="4">
        <v>1</v>
      </c>
      <c r="K5" s="4" t="s">
        <v>28</v>
      </c>
      <c r="L5" s="4">
        <v>417</v>
      </c>
      <c r="M5" s="4">
        <v>417</v>
      </c>
      <c r="N5" s="4" t="s">
        <v>39</v>
      </c>
      <c r="O5" s="4" t="s">
        <v>30</v>
      </c>
      <c r="P5" s="4" t="s">
        <v>31</v>
      </c>
      <c r="Q5" s="4">
        <v>0</v>
      </c>
      <c r="R5" s="6">
        <v>44292</v>
      </c>
      <c r="S5" s="5">
        <v>44310</v>
      </c>
      <c r="T5" s="4" t="s">
        <v>32</v>
      </c>
      <c r="U5" s="4">
        <v>417</v>
      </c>
      <c r="V5" s="4">
        <v>0</v>
      </c>
      <c r="W5" s="4">
        <v>0</v>
      </c>
    </row>
    <row r="6" s="4" customFormat="1" spans="1:23">
      <c r="A6" s="4">
        <v>14848756186</v>
      </c>
      <c r="B6" s="4" t="s">
        <v>24</v>
      </c>
      <c r="C6" s="4" t="s">
        <v>25</v>
      </c>
      <c r="D6" s="4" t="s">
        <v>33</v>
      </c>
      <c r="E6" s="4" t="s">
        <v>34</v>
      </c>
      <c r="F6" s="5">
        <v>44294</v>
      </c>
      <c r="G6" s="5">
        <v>44295</v>
      </c>
      <c r="H6" s="4">
        <v>1</v>
      </c>
      <c r="I6" s="4">
        <v>1</v>
      </c>
      <c r="J6" s="4">
        <v>1</v>
      </c>
      <c r="K6" s="4" t="s">
        <v>28</v>
      </c>
      <c r="L6" s="4">
        <v>268.85</v>
      </c>
      <c r="M6" s="4">
        <v>268.85</v>
      </c>
      <c r="N6" s="4" t="s">
        <v>40</v>
      </c>
      <c r="O6" s="4" t="s">
        <v>30</v>
      </c>
      <c r="P6" s="4" t="s">
        <v>31</v>
      </c>
      <c r="Q6" s="4">
        <v>0</v>
      </c>
      <c r="R6" s="6">
        <v>44294</v>
      </c>
      <c r="S6" s="5">
        <v>44310</v>
      </c>
      <c r="T6" s="4" t="s">
        <v>32</v>
      </c>
      <c r="U6" s="4">
        <v>268.85</v>
      </c>
      <c r="V6" s="4">
        <v>0</v>
      </c>
      <c r="W6" s="4">
        <v>0</v>
      </c>
    </row>
    <row r="7" s="4" customFormat="1" spans="1:24">
      <c r="A7" s="4">
        <v>14853645433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44294</v>
      </c>
      <c r="G7" s="5">
        <v>44295</v>
      </c>
      <c r="H7" s="4">
        <v>2</v>
      </c>
      <c r="I7" s="4">
        <v>1</v>
      </c>
      <c r="J7" s="4">
        <v>2</v>
      </c>
      <c r="K7" s="4" t="s">
        <v>28</v>
      </c>
      <c r="L7" s="4">
        <v>496</v>
      </c>
      <c r="M7" s="4">
        <v>496</v>
      </c>
      <c r="N7" s="4" t="s">
        <v>43</v>
      </c>
      <c r="O7" s="4" t="s">
        <v>30</v>
      </c>
      <c r="P7" s="4" t="s">
        <v>31</v>
      </c>
      <c r="Q7" s="4">
        <v>0</v>
      </c>
      <c r="R7" s="6">
        <v>44294</v>
      </c>
      <c r="S7" s="5">
        <v>44310</v>
      </c>
      <c r="T7" s="4" t="s">
        <v>32</v>
      </c>
      <c r="U7" s="4">
        <v>496</v>
      </c>
      <c r="V7" s="4">
        <v>0</v>
      </c>
      <c r="W7" s="4">
        <v>0</v>
      </c>
      <c r="X7" s="4">
        <v>2055496</v>
      </c>
    </row>
    <row r="8" s="4" customFormat="1" spans="1:24">
      <c r="A8" s="4">
        <v>14855179312</v>
      </c>
      <c r="B8" s="4" t="s">
        <v>24</v>
      </c>
      <c r="C8" s="4" t="s">
        <v>25</v>
      </c>
      <c r="D8" s="4" t="s">
        <v>41</v>
      </c>
      <c r="E8" s="4" t="s">
        <v>42</v>
      </c>
      <c r="F8" s="5">
        <v>44294</v>
      </c>
      <c r="G8" s="5">
        <v>44295</v>
      </c>
      <c r="H8" s="4">
        <v>1</v>
      </c>
      <c r="I8" s="4">
        <v>1</v>
      </c>
      <c r="J8" s="4">
        <v>1</v>
      </c>
      <c r="K8" s="4" t="s">
        <v>28</v>
      </c>
      <c r="L8" s="4">
        <v>248</v>
      </c>
      <c r="M8" s="4">
        <v>248</v>
      </c>
      <c r="N8" s="4" t="s">
        <v>44</v>
      </c>
      <c r="O8" s="4" t="s">
        <v>30</v>
      </c>
      <c r="P8" s="4" t="s">
        <v>31</v>
      </c>
      <c r="Q8" s="4">
        <v>0</v>
      </c>
      <c r="R8" s="6">
        <v>44294</v>
      </c>
      <c r="S8" s="5">
        <v>44310</v>
      </c>
      <c r="T8" s="4" t="s">
        <v>32</v>
      </c>
      <c r="U8" s="4">
        <v>248</v>
      </c>
      <c r="V8" s="4">
        <v>0</v>
      </c>
      <c r="W8" s="4">
        <v>0</v>
      </c>
      <c r="X8" s="4">
        <v>2056168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7" sqref="A17"/>
    </sheetView>
  </sheetViews>
  <sheetFormatPr defaultColWidth="9" defaultRowHeight="13.5"/>
  <cols>
    <col min="1" max="1" width="13.1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14700060185</v>
      </c>
      <c r="B2" s="5">
        <v>44293</v>
      </c>
      <c r="C2" s="5">
        <v>44295</v>
      </c>
      <c r="D2" s="4">
        <v>520</v>
      </c>
      <c r="E2" s="4" t="str">
        <f>VLOOKUP(A2,Hop!A:L,12,0)</f>
        <v>520.00</v>
      </c>
      <c r="F2" s="4" t="str">
        <f>VLOOKUP(A2,Hop!A:C,3,0)</f>
        <v>2035363</v>
      </c>
      <c r="G2" s="4">
        <f>D2-E2</f>
        <v>0</v>
      </c>
      <c r="H2" s="4" t="str">
        <f>$H$1&amp;F2</f>
        <v>，2035363</v>
      </c>
      <c r="I2" s="4" t="str">
        <f>VLOOKUP(A2,Hop!A:T,20,0)</f>
        <v>直采</v>
      </c>
    </row>
    <row r="3" s="4" customFormat="1" spans="1:9">
      <c r="A3" s="4">
        <v>14716575946</v>
      </c>
      <c r="B3" s="5">
        <v>44294</v>
      </c>
      <c r="C3" s="5">
        <v>44295</v>
      </c>
      <c r="D3" s="4">
        <v>268.85</v>
      </c>
      <c r="E3" s="4" t="str">
        <f>VLOOKUP(A3,Hop!A:L,12,0)</f>
        <v>268.85</v>
      </c>
      <c r="F3" s="4" t="str">
        <f>VLOOKUP(A3,Hop!A:C,3,0)</f>
        <v>2037346</v>
      </c>
      <c r="G3" s="4">
        <f t="shared" ref="G3:G8" si="0">D3-E3</f>
        <v>0</v>
      </c>
      <c r="H3" s="4" t="str">
        <f t="shared" ref="H3:H8" si="1">$H$1&amp;F3</f>
        <v>，2037346</v>
      </c>
      <c r="I3" s="4" t="str">
        <f>VLOOKUP(A3,Hop!A:T,20,0)</f>
        <v>直采</v>
      </c>
    </row>
    <row r="4" s="4" customFormat="1" spans="1:9">
      <c r="A4" s="4">
        <v>14815751146</v>
      </c>
      <c r="B4" s="5">
        <v>44294</v>
      </c>
      <c r="C4" s="5">
        <v>44295</v>
      </c>
      <c r="D4" s="4">
        <v>240.55</v>
      </c>
      <c r="E4" s="4" t="str">
        <f>VLOOKUP(A4,Hop!A:L,12,0)</f>
        <v>240.55</v>
      </c>
      <c r="F4" s="4" t="str">
        <f>VLOOKUP(A4,Hop!A:C,3,0)</f>
        <v>2050582</v>
      </c>
      <c r="G4" s="4">
        <f t="shared" si="0"/>
        <v>0</v>
      </c>
      <c r="H4" s="4" t="str">
        <f t="shared" si="1"/>
        <v>，2050582</v>
      </c>
      <c r="I4" s="4" t="str">
        <f>VLOOKUP(A4,Hop!A:T,20,0)</f>
        <v>直采</v>
      </c>
    </row>
    <row r="5" s="4" customFormat="1" spans="1:9">
      <c r="A5" s="4">
        <v>14823699095</v>
      </c>
      <c r="B5" s="5">
        <v>44294</v>
      </c>
      <c r="C5" s="5">
        <v>44295</v>
      </c>
      <c r="D5" s="4">
        <v>417</v>
      </c>
      <c r="E5" s="4" t="str">
        <f>VLOOKUP(A5,Hop!A:L,12,0)</f>
        <v>417.00</v>
      </c>
      <c r="F5" s="4" t="str">
        <f>VLOOKUP(A5,Hop!A:C,3,0)</f>
        <v>2051669</v>
      </c>
      <c r="G5" s="4">
        <f t="shared" si="0"/>
        <v>0</v>
      </c>
      <c r="H5" s="4" t="str">
        <f t="shared" si="1"/>
        <v>，2051669</v>
      </c>
      <c r="I5" s="4" t="str">
        <f>VLOOKUP(A5,Hop!A:T,20,0)</f>
        <v>直采</v>
      </c>
    </row>
    <row r="6" s="4" customFormat="1" spans="1:9">
      <c r="A6" s="4">
        <v>14848756186</v>
      </c>
      <c r="B6" s="5">
        <v>44294</v>
      </c>
      <c r="C6" s="5">
        <v>44295</v>
      </c>
      <c r="D6" s="4">
        <v>268.85</v>
      </c>
      <c r="E6" s="4" t="str">
        <f>VLOOKUP(A6,Hop!A:L,12,0)</f>
        <v>268.85</v>
      </c>
      <c r="F6" s="4" t="str">
        <f>VLOOKUP(A6,Hop!A:C,3,0)</f>
        <v>2055264</v>
      </c>
      <c r="G6" s="4">
        <f t="shared" si="0"/>
        <v>0</v>
      </c>
      <c r="H6" s="4" t="str">
        <f t="shared" si="1"/>
        <v>，2055264</v>
      </c>
      <c r="I6" s="4" t="str">
        <f>VLOOKUP(A6,Hop!A:T,20,0)</f>
        <v>直采</v>
      </c>
    </row>
    <row r="7" s="4" customFormat="1" spans="1:9">
      <c r="A7" s="4">
        <v>14853645433</v>
      </c>
      <c r="B7" s="5">
        <v>44294</v>
      </c>
      <c r="C7" s="5">
        <v>44295</v>
      </c>
      <c r="D7" s="4">
        <v>496</v>
      </c>
      <c r="E7" s="4" t="str">
        <f>VLOOKUP(A7,Hop!A:L,12,0)</f>
        <v>496.00</v>
      </c>
      <c r="F7" s="4" t="str">
        <f>VLOOKUP(A7,Hop!A:C,3,0)</f>
        <v>2055496</v>
      </c>
      <c r="G7" s="4">
        <f t="shared" si="0"/>
        <v>0</v>
      </c>
      <c r="H7" s="4" t="str">
        <f t="shared" si="1"/>
        <v>，2055496</v>
      </c>
      <c r="I7" s="4" t="str">
        <f>VLOOKUP(A7,Hop!A:T,20,0)</f>
        <v>直采</v>
      </c>
    </row>
    <row r="8" s="4" customFormat="1" spans="1:9">
      <c r="A8" s="4">
        <v>14855179312</v>
      </c>
      <c r="B8" s="5">
        <v>44294</v>
      </c>
      <c r="C8" s="5">
        <v>44295</v>
      </c>
      <c r="D8" s="4">
        <v>248</v>
      </c>
      <c r="E8" s="4" t="str">
        <f>VLOOKUP(A8,Hop!A:L,12,0)</f>
        <v>248.00</v>
      </c>
      <c r="F8" s="4" t="str">
        <f>VLOOKUP(A8,Hop!A:C,3,0)</f>
        <v>2056168</v>
      </c>
      <c r="G8" s="4">
        <f t="shared" si="0"/>
        <v>0</v>
      </c>
      <c r="H8" s="4" t="str">
        <f t="shared" si="1"/>
        <v>，2056168</v>
      </c>
      <c r="I8" s="4" t="str">
        <f>VLOOKUP(A8,Hop!A:T,20,0)</f>
        <v>直采</v>
      </c>
    </row>
    <row r="10" spans="4:4">
      <c r="D10" s="4">
        <f>SUM(D2:D9)</f>
        <v>2459.25</v>
      </c>
    </row>
    <row r="12" spans="1:1">
      <c r="A12" s="4" t="s">
        <v>46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26" sqref="E26:F32"/>
    </sheetView>
  </sheetViews>
  <sheetFormatPr defaultColWidth="8" defaultRowHeight="12.75" outlineLevelRow="7"/>
  <cols>
    <col min="1" max="1" width="11.125" style="1"/>
    <col min="2" max="2" width="8" style="1"/>
    <col min="3" max="3" width="10.875" style="1" customWidth="1"/>
    <col min="4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14855179312</v>
      </c>
      <c r="B2" s="1" t="s">
        <v>65</v>
      </c>
      <c r="C2" s="1" t="s">
        <v>66</v>
      </c>
      <c r="D2" s="1" t="s">
        <v>67</v>
      </c>
      <c r="E2" s="1" t="s">
        <v>44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14853645433</v>
      </c>
      <c r="B3" s="1" t="s">
        <v>65</v>
      </c>
      <c r="C3" s="1" t="s">
        <v>79</v>
      </c>
      <c r="D3" s="1" t="s">
        <v>67</v>
      </c>
      <c r="E3" s="1" t="s">
        <v>43</v>
      </c>
      <c r="F3" s="1" t="s">
        <v>65</v>
      </c>
      <c r="G3" s="1" t="s">
        <v>68</v>
      </c>
      <c r="H3" s="1" t="s">
        <v>69</v>
      </c>
      <c r="I3" s="1" t="s">
        <v>80</v>
      </c>
      <c r="J3" s="1" t="s">
        <v>71</v>
      </c>
      <c r="K3" s="1" t="s">
        <v>80</v>
      </c>
      <c r="L3" s="1" t="s">
        <v>80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76</v>
      </c>
      <c r="S3" s="1" t="s">
        <v>77</v>
      </c>
      <c r="T3" s="1" t="s">
        <v>78</v>
      </c>
    </row>
    <row r="4" s="1" customFormat="1" spans="1:20">
      <c r="A4" s="3">
        <v>14848756186</v>
      </c>
      <c r="B4" s="1" t="s">
        <v>65</v>
      </c>
      <c r="C4" s="1" t="s">
        <v>81</v>
      </c>
      <c r="D4" s="1" t="s">
        <v>82</v>
      </c>
      <c r="E4" s="1" t="s">
        <v>40</v>
      </c>
      <c r="F4" s="1" t="s">
        <v>65</v>
      </c>
      <c r="G4" s="1" t="s">
        <v>68</v>
      </c>
      <c r="H4" s="1" t="s">
        <v>69</v>
      </c>
      <c r="I4" s="1" t="s">
        <v>83</v>
      </c>
      <c r="J4" s="1" t="s">
        <v>71</v>
      </c>
      <c r="K4" s="1" t="s">
        <v>83</v>
      </c>
      <c r="L4" s="1" t="s">
        <v>83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84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14823699095</v>
      </c>
      <c r="B5" s="1" t="s">
        <v>85</v>
      </c>
      <c r="C5" s="1" t="s">
        <v>86</v>
      </c>
      <c r="D5" s="1" t="s">
        <v>87</v>
      </c>
      <c r="E5" s="1" t="s">
        <v>39</v>
      </c>
      <c r="F5" s="1" t="s">
        <v>65</v>
      </c>
      <c r="G5" s="1" t="s">
        <v>68</v>
      </c>
      <c r="H5" s="1" t="s">
        <v>69</v>
      </c>
      <c r="I5" s="1" t="s">
        <v>88</v>
      </c>
      <c r="J5" s="1" t="s">
        <v>71</v>
      </c>
      <c r="K5" s="1" t="s">
        <v>88</v>
      </c>
      <c r="L5" s="1" t="s">
        <v>88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89</v>
      </c>
      <c r="R5" s="1" t="s">
        <v>76</v>
      </c>
      <c r="S5" s="1" t="s">
        <v>77</v>
      </c>
      <c r="T5" s="1" t="s">
        <v>78</v>
      </c>
    </row>
    <row r="6" s="1" customFormat="1" spans="1:20">
      <c r="A6" s="3">
        <v>14815751146</v>
      </c>
      <c r="B6" s="1" t="s">
        <v>90</v>
      </c>
      <c r="C6" s="1" t="s">
        <v>91</v>
      </c>
      <c r="D6" s="1" t="s">
        <v>82</v>
      </c>
      <c r="E6" s="1" t="s">
        <v>36</v>
      </c>
      <c r="F6" s="1" t="s">
        <v>65</v>
      </c>
      <c r="G6" s="1" t="s">
        <v>68</v>
      </c>
      <c r="H6" s="1" t="s">
        <v>69</v>
      </c>
      <c r="I6" s="1" t="s">
        <v>92</v>
      </c>
      <c r="J6" s="1" t="s">
        <v>71</v>
      </c>
      <c r="K6" s="1" t="s">
        <v>92</v>
      </c>
      <c r="L6" s="1" t="s">
        <v>92</v>
      </c>
      <c r="M6" s="1" t="s">
        <v>72</v>
      </c>
      <c r="N6" s="1" t="s">
        <v>72</v>
      </c>
      <c r="O6" s="1" t="s">
        <v>73</v>
      </c>
      <c r="P6" s="1" t="s">
        <v>74</v>
      </c>
      <c r="Q6" s="1" t="s">
        <v>93</v>
      </c>
      <c r="R6" s="1" t="s">
        <v>76</v>
      </c>
      <c r="S6" s="1" t="s">
        <v>77</v>
      </c>
      <c r="T6" s="1" t="s">
        <v>78</v>
      </c>
    </row>
    <row r="7" s="1" customFormat="1" spans="1:20">
      <c r="A7" s="3">
        <v>14716575946</v>
      </c>
      <c r="B7" s="1" t="s">
        <v>94</v>
      </c>
      <c r="C7" s="1" t="s">
        <v>95</v>
      </c>
      <c r="D7" s="1" t="s">
        <v>82</v>
      </c>
      <c r="E7" s="1" t="s">
        <v>35</v>
      </c>
      <c r="F7" s="1" t="s">
        <v>65</v>
      </c>
      <c r="G7" s="1" t="s">
        <v>68</v>
      </c>
      <c r="H7" s="1" t="s">
        <v>69</v>
      </c>
      <c r="I7" s="1" t="s">
        <v>83</v>
      </c>
      <c r="J7" s="1" t="s">
        <v>71</v>
      </c>
      <c r="K7" s="1" t="s">
        <v>83</v>
      </c>
      <c r="L7" s="1" t="s">
        <v>83</v>
      </c>
      <c r="M7" s="1" t="s">
        <v>72</v>
      </c>
      <c r="N7" s="1" t="s">
        <v>72</v>
      </c>
      <c r="O7" s="1" t="s">
        <v>73</v>
      </c>
      <c r="P7" s="1" t="s">
        <v>74</v>
      </c>
      <c r="Q7" s="1" t="s">
        <v>96</v>
      </c>
      <c r="R7" s="1" t="s">
        <v>76</v>
      </c>
      <c r="S7" s="1" t="s">
        <v>77</v>
      </c>
      <c r="T7" s="1" t="s">
        <v>78</v>
      </c>
    </row>
    <row r="8" s="1" customFormat="1" spans="1:20">
      <c r="A8" s="3">
        <v>14700060185</v>
      </c>
      <c r="B8" s="1" t="s">
        <v>97</v>
      </c>
      <c r="C8" s="1" t="s">
        <v>98</v>
      </c>
      <c r="D8" s="1" t="s">
        <v>99</v>
      </c>
      <c r="E8" s="1" t="s">
        <v>29</v>
      </c>
      <c r="F8" s="1" t="s">
        <v>100</v>
      </c>
      <c r="G8" s="1" t="s">
        <v>68</v>
      </c>
      <c r="H8" s="1" t="s">
        <v>69</v>
      </c>
      <c r="I8" s="1" t="s">
        <v>101</v>
      </c>
      <c r="J8" s="1" t="s">
        <v>71</v>
      </c>
      <c r="K8" s="1" t="s">
        <v>101</v>
      </c>
      <c r="L8" s="1" t="s">
        <v>101</v>
      </c>
      <c r="M8" s="1" t="s">
        <v>72</v>
      </c>
      <c r="N8" s="1" t="s">
        <v>72</v>
      </c>
      <c r="O8" s="1" t="s">
        <v>73</v>
      </c>
      <c r="P8" s="1" t="s">
        <v>74</v>
      </c>
      <c r="Q8" s="1" t="s">
        <v>102</v>
      </c>
      <c r="R8" s="1" t="s">
        <v>76</v>
      </c>
      <c r="S8" s="1" t="s">
        <v>77</v>
      </c>
      <c r="T8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2021-04-24T03:51:23Z</dcterms:created>
  <dcterms:modified xsi:type="dcterms:W3CDTF">2021-04-24T03:55:05Z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1B243304018145B68495EDAE6E3E722C</vt:lpwstr>
  </property>
  <property fmtid="{D5CDD505-2E9C-101B-9397-08002B2CF9AE}" pid="3" name="KSOProductBuildVer">
    <vt:lpwstr>2052-11.1.0.10463</vt:lpwstr>
  </property>
</Properties>
</file>