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<sst xmlns="http://schemas.openxmlformats.org/spreadsheetml/2006/main" count="530" uniqueCount="222">
  <si>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</si>
  <si>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</si>
  <si>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</si>
  <si>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</si>
  <si>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</si>
  <si>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</si>
  <si>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</si>
  <si>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</si>
  <si>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</si>
  <si>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</si>
  <si>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</si>
  <si>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</si>
  <si>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</si>
  <si>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</si>
  <si>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</si>
  <si>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</si>
  <si>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</si>
  <si>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</si>
  <si>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</si>
  <si>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</si>
  <si>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</si>
  <si>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</si>
  <si>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</si>
  <si>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</si>
  <si>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</si>
  <si>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</si>
  <si>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[贝尔维尤]西雅图贝尔维尤/雷德蒙万豪费尔菲尔德酒店(Fairfield Inn &amp; Suites Seattle Bellevue/Redmond)(44702599)</t>
  </si>
  <si>
    <t>特大床房&lt;2人入住&gt;&lt;IBU黄金会员专享&gt;&lt;不退款&gt;</t>
  </si>
  <si>
    <t>USD</t>
  </si>
  <si>
    <t>Riggs/Ryan</t>
  </si>
  <si>
    <t>CA6352210426USD-W</t>
  </si>
  <si>
    <t>未提现</t>
  </si>
  <si>
    <t>携程开票</t>
  </si>
  <si>
    <t>[坎昆]丽思卡尔顿坎昆酒店(The Ritz-Carlton Cancun)(16066275)</t>
  </si>
  <si>
    <t>海景特大床房（带阳台）&lt;普通,金牌,白金,钻石会员 特惠&gt;&lt;2人入住&gt;&lt;IBU黄金会员专享&gt;&lt;不退款&gt;</t>
  </si>
  <si>
    <t>Stone/Mark,Stone/Penny</t>
  </si>
  <si>
    <t>[拉芙琳]新先锋酒店(The New Pioneer)(40082449)</t>
  </si>
  <si>
    <t>双人房2张双人床&lt;2人入住&gt;&lt;不退款&gt;</t>
  </si>
  <si>
    <t>Johnson/Hugh Bryant,Johnson/Katherine Mary,Broder/June Jeanette</t>
  </si>
  <si>
    <t>[俾斯麦]俾斯麦拉金塔旅馆及套房(La Quinta by Wyndham Bismarck)(39558301)</t>
  </si>
  <si>
    <t>客房2张大床(至少连住2晚及以上)&lt;2人入住&gt;&lt;不退款&gt;&lt;早餐&gt;</t>
  </si>
  <si>
    <t>Stein/Natalie</t>
  </si>
  <si>
    <t>Collins/Lauren</t>
  </si>
  <si>
    <t>[蒂贝维尔]斯卡尔洛特珍珠赌场度假酒店(Scarlet Pearl Casino Resort)(39915555)</t>
  </si>
  <si>
    <t>豪华客房1张特大床&lt;2人入住&gt;&lt;不退款&gt;</t>
  </si>
  <si>
    <t>Camacho/Isabella</t>
  </si>
  <si>
    <t>[刘易斯顿]路易斯顿美国旅馆(Inn America - Lewiston)(40046842)</t>
  </si>
  <si>
    <t>2张双人床房(至少连住2晚及以上)&lt;2人入住&gt;&lt;不退款&gt;</t>
  </si>
  <si>
    <t>Bitsilly/Leigh</t>
  </si>
  <si>
    <t>[基拉戈]基耶拉尔戈旅馆 - 全面禁烟酒店(Key Largo Inn, a smoke-free property)(40022839)</t>
  </si>
  <si>
    <t>特大床房(至少连住2晚及以上)&lt;2人入住&gt;&lt;不退款&gt;&lt;早餐&gt;</t>
  </si>
  <si>
    <t>Loss/Ben</t>
  </si>
  <si>
    <t>[卡姆登]伦敦波特兰格兰杰酒店(Grange Portland Hotel London)(16011687)</t>
  </si>
  <si>
    <t>高级双人房&lt;中宾&gt;&lt;不退款&gt;&lt;2人入住&gt;</t>
  </si>
  <si>
    <t>Chunyi/Ren,Wei/Siyu</t>
  </si>
  <si>
    <t>取消</t>
  </si>
  <si>
    <t>[西归浦市]济州岛迷你灵魂酒店(Soul Mini Hotel Jeju)(46904988)</t>
  </si>
  <si>
    <t>海景套房&lt;不退款&gt;&lt;2人入住&gt;</t>
  </si>
  <si>
    <t>HAN/KAB HEE</t>
  </si>
  <si>
    <t>[韦斯特利]逸景酒店(Pleasant View Inn)(39964404)</t>
  </si>
  <si>
    <t>标准间2双人床&lt;2人入住&gt;&lt;不退款&gt;</t>
  </si>
  <si>
    <t>Lopez/Queyla Jacobec</t>
  </si>
  <si>
    <t>[梳邦再也]苏邦帝国酒店(Empire Hotel Subang)(44801397)</t>
  </si>
  <si>
    <t>尊贵基本双床房&lt;不退款&gt;&lt;2人入住&gt;</t>
  </si>
  <si>
    <t>Ng/Yi Tao</t>
  </si>
  <si>
    <t>[科罗纳]科罗娜东艾尔斯酒店(Ayres Inn-Corona East Los Angeles)(48374178)</t>
  </si>
  <si>
    <t>特大床套间房&lt;2人入住&gt;&lt;不退款&gt;</t>
  </si>
  <si>
    <t>Wesley/Susie</t>
  </si>
  <si>
    <t>[格雷梅]特卡亚凯佛酒店(Tekkaya Cave Hotel)(39504679)</t>
  </si>
  <si>
    <t>标准间&lt;2人入住&gt;&lt;不退款&gt;</t>
  </si>
  <si>
    <t>Bashafa/Inas</t>
  </si>
  <si>
    <t>[奥斯汀]长住美国酒店 - 奥斯汀 - 西北 - 研究园(Extended Stay America - Austin - Northwest - Research Park)(39492788)</t>
  </si>
  <si>
    <t>豪华工作室1张带沙发床的大床（不吸烟）(至少连住2晚及以上)&lt;2人入住&gt;&lt;不退款&gt;</t>
  </si>
  <si>
    <t>Kumar/Rajeev</t>
  </si>
  <si>
    <t>补单</t>
  </si>
  <si>
    <t>[新加坡]新加坡南岸JW万豪酒店 (Staycation Approved)(JW Marriott Hotel Singapore South Beach (Staycation Approved))(7043315)</t>
  </si>
  <si>
    <t>尊贵大型客房（1张特大床）&lt;中宾&gt;&lt;不退款&gt;&lt;2人入住&gt;</t>
  </si>
  <si>
    <t>LI/XIA</t>
  </si>
  <si>
    <t>调整</t>
  </si>
  <si>
    <t>[芽庄]芽庄维佩尔1号度假村(Vinpearl Discovery 1 Nha Trang)(17913219)</t>
  </si>
  <si>
    <t>海景豪华房&lt;1&gt;&lt;中宾&gt;&lt;不退款&gt;&lt;2人入住&gt; PJ-双早-连住2晚及以上-中宾</t>
  </si>
  <si>
    <t>JIANG/XI,XU/DA</t>
  </si>
  <si>
    <t>，</t>
  </si>
  <si>
    <t>本期收回</t>
  </si>
  <si>
    <t>A210426161733481</t>
  </si>
  <si>
    <t>A210426162123481</t>
  </si>
  <si>
    <t>A210426161542481</t>
  </si>
  <si>
    <t>USD / THB 当前参考汇率: 31.478</t>
  </si>
  <si>
    <t>总计：2418.21 USD/
76120.41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</si>
  <si>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</si>
  <si>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</si>
  <si>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</si>
  <si>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</si>
  <si>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</si>
  <si>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</si>
  <si>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</si>
  <si>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</si>
  <si>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</si>
  <si>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</si>
  <si>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</si>
  <si>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</si>
  <si>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</si>
  <si>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</si>
  <si>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</si>
  <si>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</si>
  <si>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</si>
  <si>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2021-04-21</t>
  </si>
  <si>
    <t>2075712</t>
  </si>
  <si>
    <t>奥斯汀西北研究园美国长住酒店</t>
  </si>
  <si>
    <t>Kumar Rajeev</t>
  </si>
  <si>
    <t>2021-04-22</t>
  </si>
  <si>
    <t>2021-04-24</t>
  </si>
  <si>
    <t>退房日周结</t>
  </si>
  <si>
    <t>0.00</t>
  </si>
  <si>
    <t>0</t>
  </si>
  <si>
    <t>携程国际直连(CIT)</t>
  </si>
  <si>
    <t>2021-04-21 04:48:36</t>
  </si>
  <si>
    <t>否</t>
  </si>
  <si>
    <t>汇智国际旅游发展有限公司</t>
  </si>
  <si>
    <t>直连</t>
  </si>
  <si>
    <t>2021-04-18</t>
  </si>
  <si>
    <t>2071672</t>
  </si>
  <si>
    <t>特卡亚洞穴酒店</t>
  </si>
  <si>
    <t>Bashafa Inas</t>
  </si>
  <si>
    <t>941.08</t>
  </si>
  <si>
    <t>144.00</t>
  </si>
  <si>
    <t>2021-04-18 05:59:41</t>
  </si>
  <si>
    <t>2021-04-17</t>
  </si>
  <si>
    <t>2070289</t>
  </si>
  <si>
    <t>东科罗纳艾瑞斯酒店</t>
  </si>
  <si>
    <t>Wesley Susie</t>
  </si>
  <si>
    <t>2021-04-19</t>
  </si>
  <si>
    <t>1960.59</t>
  </si>
  <si>
    <t>300.00</t>
  </si>
  <si>
    <t>2021-04-17 05:45:09</t>
  </si>
  <si>
    <t>2021-04-16</t>
  </si>
  <si>
    <t>2069087</t>
  </si>
  <si>
    <t>苏邦帝国酒店</t>
  </si>
  <si>
    <t>Ng Yi Tao</t>
  </si>
  <si>
    <t>2021-04-23</t>
  </si>
  <si>
    <t>588.36</t>
  </si>
  <si>
    <t>90.00</t>
  </si>
  <si>
    <t>2021-04-16 13:31:21</t>
  </si>
  <si>
    <t>2021-04-14</t>
  </si>
  <si>
    <t>2067140</t>
  </si>
  <si>
    <t>美景度假村</t>
  </si>
  <si>
    <t>Lopez Queyla Jacobec</t>
  </si>
  <si>
    <t>3148.51</t>
  </si>
  <si>
    <t>480.00</t>
  </si>
  <si>
    <t>2021-04-14 23:11:46</t>
  </si>
  <si>
    <t>2021-04-09</t>
  </si>
  <si>
    <t>2058524</t>
  </si>
  <si>
    <t>守尔迷你酒店</t>
  </si>
  <si>
    <t>HAN KAB HEE</t>
  </si>
  <si>
    <t>2021-04-25</t>
  </si>
  <si>
    <t>787.85</t>
  </si>
  <si>
    <t>120.00</t>
  </si>
  <si>
    <t>2021-04-09 22:02:09</t>
  </si>
  <si>
    <t>2021-04-06</t>
  </si>
  <si>
    <t>2051715</t>
  </si>
  <si>
    <t>伦敦波特兰农庄酒店</t>
  </si>
  <si>
    <t>Chunyi Ren,Wei Siyu</t>
  </si>
  <si>
    <t>2021-04-06 05:03:17</t>
  </si>
  <si>
    <t>2021-04-05</t>
  </si>
  <si>
    <t>2050683</t>
  </si>
  <si>
    <t>基耶拉尔戈旅馆 - 全面禁烟酒店</t>
  </si>
  <si>
    <t>Loss Ben</t>
  </si>
  <si>
    <t>2447.91</t>
  </si>
  <si>
    <t>372.00</t>
  </si>
  <si>
    <t>2021-04-05 11:53:35</t>
  </si>
  <si>
    <t>2021-04-02</t>
  </si>
  <si>
    <t>2044454</t>
  </si>
  <si>
    <t>美国路易斯顿酒店</t>
  </si>
  <si>
    <t>Bitsilly Leigh</t>
  </si>
  <si>
    <t>1035.75</t>
  </si>
  <si>
    <t>158.00</t>
  </si>
  <si>
    <t>2021-04-02 01:41:03</t>
  </si>
  <si>
    <t>2021-03-26</t>
  </si>
  <si>
    <t>2035577</t>
  </si>
  <si>
    <t>思佳丽珍珠赌场度假村</t>
  </si>
  <si>
    <t>Camacho Isabella</t>
  </si>
  <si>
    <t>2550.13</t>
  </si>
  <si>
    <t>390.00</t>
  </si>
  <si>
    <t>2021-03-26 10:40:40</t>
  </si>
  <si>
    <t>2021-03-23</t>
  </si>
  <si>
    <t>2030772</t>
  </si>
  <si>
    <t>俾斯麦拉昆塔温德姆酒店</t>
  </si>
  <si>
    <t>Collins Lauren</t>
  </si>
  <si>
    <t>821.94</t>
  </si>
  <si>
    <t>126.00</t>
  </si>
  <si>
    <t>2021-03-23 04:59:39</t>
  </si>
  <si>
    <t>2030770</t>
  </si>
  <si>
    <t>Stein Natalie</t>
  </si>
  <si>
    <t>2021-03-23 04:53:37</t>
  </si>
  <si>
    <t>2021-03-12</t>
  </si>
  <si>
    <t>2013218</t>
  </si>
  <si>
    <t>新先锋酒店</t>
  </si>
  <si>
    <t>Johnson Hugh Bryant,Johnson Katherine Mary,Broder June Jeanette</t>
  </si>
  <si>
    <t>2021-04-20</t>
  </si>
  <si>
    <t>1366.64</t>
  </si>
  <si>
    <t>210.00</t>
  </si>
  <si>
    <t>2021-03-12 10:35:31</t>
  </si>
  <si>
    <t>2021-03-07</t>
  </si>
  <si>
    <t>2005788</t>
  </si>
  <si>
    <t>丽思卡尔顿坎昆酒店</t>
  </si>
  <si>
    <t>Stone Mark,Stone Penny</t>
  </si>
  <si>
    <t>2969.15</t>
  </si>
  <si>
    <t>456.00</t>
  </si>
  <si>
    <t>2021-03-07 01:27:47</t>
  </si>
  <si>
    <t>2021-02-10</t>
  </si>
  <si>
    <t>1977633</t>
  </si>
  <si>
    <t>西雅图贝尔维尤/雷德蒙万豪费尔菲尔德酒店</t>
  </si>
  <si>
    <t>Riggs Ryan</t>
  </si>
  <si>
    <t>453.54</t>
  </si>
  <si>
    <t>70.00</t>
  </si>
  <si>
    <t>2021-02-10 01:12:58</t>
  </si>
  <si>
    <t>2020-09-28</t>
  </si>
  <si>
    <t>1871994</t>
  </si>
  <si>
    <t>奥芬巴赫喜来登酒店</t>
  </si>
  <si>
    <t>ZHANG CHEN</t>
  </si>
  <si>
    <t>RMB</t>
  </si>
  <si>
    <t>2020-09-28 15:56:07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</si>
</sst>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FF0000"/>
      <name val="Helvetica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14390522714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44305</v>
      </c>
      <c r="G2" s="5">
        <v>44306</v>
      </c>
      <c r="H2" s="4">
        <v>1</v>
      </c>
      <c r="I2" s="4">
        <v>1</v>
      </c>
      <c r="J2" s="4">
        <v>1</v>
      </c>
      <c r="K2" s="4" t="s">
        <v>28</v>
      </c>
      <c r="L2" s="4">
        <v>70</v>
      </c>
      <c r="M2" s="4">
        <v>70</v>
      </c>
      <c r="N2" s="4" t="s">
        <v>29</v>
      </c>
      <c r="O2" s="4" t="s">
        <v>30</v>
      </c>
      <c r="P2" s="4" t="s">
        <v>31</v>
      </c>
      <c r="Q2" s="4">
        <v>0</v>
      </c>
      <c r="R2" s="7">
        <v>44237</v>
      </c>
      <c r="S2" s="5">
        <v>44312</v>
      </c>
      <c r="T2" s="4" t="s">
        <v>32</v>
      </c>
      <c r="U2" s="4">
        <v>70</v>
      </c>
      <c r="V2" s="4">
        <v>0</v>
      </c>
      <c r="W2" s="4">
        <v>0</v>
      </c>
      <c r="X2" s="4">
        <v>1977633</v>
      </c>
    </row>
    <row r="3" s="4" customFormat="1" spans="1:24">
      <c r="A3" s="4">
        <v>14531892876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44302</v>
      </c>
      <c r="G3" s="5">
        <v>44305</v>
      </c>
      <c r="H3" s="4">
        <v>1</v>
      </c>
      <c r="I3" s="4">
        <v>3</v>
      </c>
      <c r="J3" s="4">
        <v>3</v>
      </c>
      <c r="K3" s="4" t="s">
        <v>28</v>
      </c>
      <c r="L3" s="4">
        <v>456</v>
      </c>
      <c r="M3" s="4">
        <v>456</v>
      </c>
      <c r="N3" s="4" t="s">
        <v>35</v>
      </c>
      <c r="O3" s="4" t="s">
        <v>30</v>
      </c>
      <c r="P3" s="4" t="s">
        <v>31</v>
      </c>
      <c r="Q3" s="4">
        <v>0</v>
      </c>
      <c r="R3" s="7">
        <v>44262</v>
      </c>
      <c r="S3" s="5">
        <v>44312</v>
      </c>
      <c r="T3" s="4" t="s">
        <v>32</v>
      </c>
      <c r="U3" s="4">
        <v>456</v>
      </c>
      <c r="V3" s="4">
        <v>0</v>
      </c>
      <c r="W3" s="4">
        <v>0</v>
      </c>
      <c r="X3" s="4">
        <v>2005788</v>
      </c>
    </row>
    <row r="4" s="4" customFormat="1" spans="1:24">
      <c r="A4" s="4">
        <v>14578838950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44303</v>
      </c>
      <c r="G4" s="5">
        <v>44306</v>
      </c>
      <c r="H4" s="4">
        <v>2</v>
      </c>
      <c r="I4" s="4">
        <v>3</v>
      </c>
      <c r="J4" s="4">
        <v>6</v>
      </c>
      <c r="K4" s="4" t="s">
        <v>28</v>
      </c>
      <c r="L4" s="4">
        <v>210</v>
      </c>
      <c r="M4" s="4">
        <v>210</v>
      </c>
      <c r="N4" s="4" t="s">
        <v>38</v>
      </c>
      <c r="O4" s="4" t="s">
        <v>30</v>
      </c>
      <c r="P4" s="4" t="s">
        <v>31</v>
      </c>
      <c r="Q4" s="4">
        <v>0</v>
      </c>
      <c r="R4" s="7">
        <v>44267</v>
      </c>
      <c r="S4" s="5">
        <v>44312</v>
      </c>
      <c r="T4" s="4" t="s">
        <v>32</v>
      </c>
      <c r="U4" s="4">
        <v>210</v>
      </c>
      <c r="V4" s="4">
        <v>0</v>
      </c>
      <c r="W4" s="4">
        <v>0</v>
      </c>
      <c r="X4" s="4">
        <v>2013218</v>
      </c>
    </row>
    <row r="5" s="4" customFormat="1" spans="1:24">
      <c r="A5" s="4">
        <v>14674500704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44309</v>
      </c>
      <c r="G5" s="5">
        <v>44311</v>
      </c>
      <c r="H5" s="4">
        <v>1</v>
      </c>
      <c r="I5" s="4">
        <v>2</v>
      </c>
      <c r="J5" s="4">
        <v>2</v>
      </c>
      <c r="K5" s="4" t="s">
        <v>28</v>
      </c>
      <c r="L5" s="4">
        <v>126</v>
      </c>
      <c r="M5" s="4">
        <v>126</v>
      </c>
      <c r="N5" s="4" t="s">
        <v>41</v>
      </c>
      <c r="O5" s="4" t="s">
        <v>30</v>
      </c>
      <c r="P5" s="4" t="s">
        <v>31</v>
      </c>
      <c r="Q5" s="4">
        <v>0</v>
      </c>
      <c r="R5" s="7">
        <v>44278</v>
      </c>
      <c r="S5" s="5">
        <v>44312</v>
      </c>
      <c r="T5" s="4" t="s">
        <v>32</v>
      </c>
      <c r="U5" s="4">
        <v>126</v>
      </c>
      <c r="V5" s="4">
        <v>0</v>
      </c>
      <c r="W5" s="4">
        <v>0</v>
      </c>
      <c r="X5" s="4">
        <v>2030770</v>
      </c>
    </row>
    <row r="6" s="4" customFormat="1" spans="1:24">
      <c r="A6" s="4">
        <v>14674502568</v>
      </c>
      <c r="B6" s="4" t="s">
        <v>24</v>
      </c>
      <c r="C6" s="4" t="s">
        <v>25</v>
      </c>
      <c r="D6" s="4" t="s">
        <v>39</v>
      </c>
      <c r="E6" s="4" t="s">
        <v>40</v>
      </c>
      <c r="F6" s="5">
        <v>44309</v>
      </c>
      <c r="G6" s="5">
        <v>44311</v>
      </c>
      <c r="H6" s="4">
        <v>1</v>
      </c>
      <c r="I6" s="4">
        <v>2</v>
      </c>
      <c r="J6" s="4">
        <v>2</v>
      </c>
      <c r="K6" s="4" t="s">
        <v>28</v>
      </c>
      <c r="L6" s="4">
        <v>126</v>
      </c>
      <c r="M6" s="4">
        <v>126</v>
      </c>
      <c r="N6" s="4" t="s">
        <v>42</v>
      </c>
      <c r="O6" s="4" t="s">
        <v>30</v>
      </c>
      <c r="P6" s="4" t="s">
        <v>31</v>
      </c>
      <c r="Q6" s="4">
        <v>0</v>
      </c>
      <c r="R6" s="7">
        <v>44278</v>
      </c>
      <c r="S6" s="5">
        <v>44312</v>
      </c>
      <c r="T6" s="4" t="s">
        <v>32</v>
      </c>
      <c r="U6" s="4">
        <v>126</v>
      </c>
      <c r="V6" s="4">
        <v>0</v>
      </c>
      <c r="W6" s="4">
        <v>0</v>
      </c>
      <c r="X6" s="4">
        <v>2030772</v>
      </c>
    </row>
    <row r="7" s="4" customFormat="1" spans="1:24">
      <c r="A7" s="4">
        <v>14700937238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44309</v>
      </c>
      <c r="G7" s="5">
        <v>44311</v>
      </c>
      <c r="H7" s="4">
        <v>1</v>
      </c>
      <c r="I7" s="4">
        <v>2</v>
      </c>
      <c r="J7" s="4">
        <v>2</v>
      </c>
      <c r="K7" s="4" t="s">
        <v>28</v>
      </c>
      <c r="L7" s="4">
        <v>390</v>
      </c>
      <c r="M7" s="4">
        <v>390</v>
      </c>
      <c r="N7" s="4" t="s">
        <v>45</v>
      </c>
      <c r="O7" s="4" t="s">
        <v>30</v>
      </c>
      <c r="P7" s="4" t="s">
        <v>31</v>
      </c>
      <c r="Q7" s="4">
        <v>0</v>
      </c>
      <c r="R7" s="7">
        <v>44281</v>
      </c>
      <c r="S7" s="5">
        <v>44312</v>
      </c>
      <c r="T7" s="4" t="s">
        <v>32</v>
      </c>
      <c r="U7" s="4">
        <v>390</v>
      </c>
      <c r="V7" s="4">
        <v>0</v>
      </c>
      <c r="W7" s="4">
        <v>0</v>
      </c>
      <c r="X7" s="4">
        <v>2035577</v>
      </c>
    </row>
    <row r="8" s="4" customFormat="1" spans="1:24">
      <c r="A8" s="4">
        <v>14772500362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44309</v>
      </c>
      <c r="G8" s="5">
        <v>44311</v>
      </c>
      <c r="H8" s="4">
        <v>1</v>
      </c>
      <c r="I8" s="4">
        <v>2</v>
      </c>
      <c r="J8" s="4">
        <v>2</v>
      </c>
      <c r="K8" s="4" t="s">
        <v>28</v>
      </c>
      <c r="L8" s="4">
        <v>158</v>
      </c>
      <c r="M8" s="4">
        <v>158</v>
      </c>
      <c r="N8" s="4" t="s">
        <v>48</v>
      </c>
      <c r="O8" s="4" t="s">
        <v>30</v>
      </c>
      <c r="P8" s="4" t="s">
        <v>31</v>
      </c>
      <c r="Q8" s="4">
        <v>0</v>
      </c>
      <c r="R8" s="7">
        <v>44288</v>
      </c>
      <c r="S8" s="5">
        <v>44312</v>
      </c>
      <c r="T8" s="4" t="s">
        <v>32</v>
      </c>
      <c r="U8" s="4">
        <v>158</v>
      </c>
      <c r="V8" s="4">
        <v>0</v>
      </c>
      <c r="W8" s="4">
        <v>0</v>
      </c>
      <c r="X8" s="4">
        <v>2044454</v>
      </c>
    </row>
    <row r="9" s="4" customFormat="1" spans="1:24">
      <c r="A9" s="4">
        <v>14816125234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44303</v>
      </c>
      <c r="G9" s="5">
        <v>44305</v>
      </c>
      <c r="H9" s="4">
        <v>1</v>
      </c>
      <c r="I9" s="4">
        <v>2</v>
      </c>
      <c r="J9" s="4">
        <v>2</v>
      </c>
      <c r="K9" s="4" t="s">
        <v>28</v>
      </c>
      <c r="L9" s="4">
        <v>372</v>
      </c>
      <c r="M9" s="4">
        <v>372</v>
      </c>
      <c r="N9" s="4" t="s">
        <v>51</v>
      </c>
      <c r="O9" s="4" t="s">
        <v>30</v>
      </c>
      <c r="P9" s="4" t="s">
        <v>31</v>
      </c>
      <c r="Q9" s="4">
        <v>0</v>
      </c>
      <c r="R9" s="7">
        <v>44291</v>
      </c>
      <c r="S9" s="5">
        <v>44312</v>
      </c>
      <c r="T9" s="4" t="s">
        <v>32</v>
      </c>
      <c r="U9" s="4">
        <v>372</v>
      </c>
      <c r="V9" s="4">
        <v>0</v>
      </c>
      <c r="W9" s="4">
        <v>0</v>
      </c>
      <c r="X9" s="4">
        <v>2050683</v>
      </c>
    </row>
    <row r="10" s="4" customFormat="1" spans="1:24">
      <c r="A10" s="4">
        <v>14823863278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44303</v>
      </c>
      <c r="G10" s="5">
        <v>44305</v>
      </c>
      <c r="H10" s="4">
        <v>1</v>
      </c>
      <c r="I10" s="4">
        <v>2</v>
      </c>
      <c r="J10" s="4">
        <v>2</v>
      </c>
      <c r="K10" s="4" t="s">
        <v>28</v>
      </c>
      <c r="L10" s="4">
        <v>148</v>
      </c>
      <c r="M10" s="4">
        <v>148</v>
      </c>
      <c r="N10" s="4" t="s">
        <v>54</v>
      </c>
      <c r="O10" s="4" t="s">
        <v>30</v>
      </c>
      <c r="P10" s="4" t="s">
        <v>31</v>
      </c>
      <c r="Q10" s="4">
        <v>0</v>
      </c>
      <c r="R10" s="7">
        <v>44292</v>
      </c>
      <c r="S10" s="5">
        <v>44312</v>
      </c>
      <c r="T10" s="4" t="s">
        <v>32</v>
      </c>
      <c r="U10" s="4">
        <v>148</v>
      </c>
      <c r="V10" s="4">
        <v>0</v>
      </c>
      <c r="W10" s="4">
        <v>670</v>
      </c>
      <c r="X10" s="4">
        <v>2051715</v>
      </c>
    </row>
    <row r="11" s="4" customFormat="1" spans="1:24">
      <c r="A11" s="4">
        <v>14823863278</v>
      </c>
      <c r="B11" s="4" t="s">
        <v>24</v>
      </c>
      <c r="C11" s="4" t="s">
        <v>55</v>
      </c>
      <c r="D11" s="4" t="s">
        <v>52</v>
      </c>
      <c r="E11" s="4" t="s">
        <v>53</v>
      </c>
      <c r="F11" s="5">
        <v>44303</v>
      </c>
      <c r="G11" s="5">
        <v>44305</v>
      </c>
      <c r="H11" s="4">
        <v>1</v>
      </c>
      <c r="I11" s="4">
        <v>2</v>
      </c>
      <c r="J11" s="4">
        <v>2</v>
      </c>
      <c r="K11" s="4" t="s">
        <v>28</v>
      </c>
      <c r="L11" s="4">
        <v>-148</v>
      </c>
      <c r="M11" s="4">
        <v>-148</v>
      </c>
      <c r="N11" s="4" t="s">
        <v>54</v>
      </c>
      <c r="O11" s="4" t="s">
        <v>30</v>
      </c>
      <c r="P11" s="4" t="s">
        <v>31</v>
      </c>
      <c r="Q11" s="4">
        <v>0</v>
      </c>
      <c r="R11" s="7">
        <v>44292</v>
      </c>
      <c r="S11" s="5">
        <v>44312</v>
      </c>
      <c r="T11" s="4" t="s">
        <v>32</v>
      </c>
      <c r="U11" s="4">
        <v>-148</v>
      </c>
      <c r="V11" s="4">
        <v>0</v>
      </c>
      <c r="W11" s="4">
        <v>-670</v>
      </c>
      <c r="X11" s="4">
        <v>2051715</v>
      </c>
    </row>
    <row r="12" s="4" customFormat="1" spans="1:24">
      <c r="A12" s="4">
        <v>14869295589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44309</v>
      </c>
      <c r="G12" s="5">
        <v>44311</v>
      </c>
      <c r="H12" s="4">
        <v>1</v>
      </c>
      <c r="I12" s="4">
        <v>2</v>
      </c>
      <c r="J12" s="4">
        <v>2</v>
      </c>
      <c r="K12" s="4" t="s">
        <v>28</v>
      </c>
      <c r="L12" s="4">
        <v>120</v>
      </c>
      <c r="M12" s="4">
        <v>120</v>
      </c>
      <c r="N12" s="4" t="s">
        <v>58</v>
      </c>
      <c r="O12" s="4" t="s">
        <v>30</v>
      </c>
      <c r="P12" s="4" t="s">
        <v>31</v>
      </c>
      <c r="Q12" s="4">
        <v>0</v>
      </c>
      <c r="R12" s="7">
        <v>44295</v>
      </c>
      <c r="S12" s="5">
        <v>44312</v>
      </c>
      <c r="T12" s="4" t="s">
        <v>32</v>
      </c>
      <c r="U12" s="4">
        <v>120</v>
      </c>
      <c r="V12" s="4">
        <v>0</v>
      </c>
      <c r="W12" s="4">
        <v>0</v>
      </c>
      <c r="X12" s="4">
        <v>2058524</v>
      </c>
    </row>
    <row r="13" s="4" customFormat="1" spans="1:24">
      <c r="A13" s="4">
        <v>14915786957</v>
      </c>
      <c r="B13" s="4" t="s">
        <v>24</v>
      </c>
      <c r="C13" s="4" t="s">
        <v>25</v>
      </c>
      <c r="D13" s="4" t="s">
        <v>59</v>
      </c>
      <c r="E13" s="4" t="s">
        <v>60</v>
      </c>
      <c r="F13" s="5">
        <v>44304</v>
      </c>
      <c r="G13" s="5">
        <v>44308</v>
      </c>
      <c r="H13" s="4">
        <v>1</v>
      </c>
      <c r="I13" s="4">
        <v>4</v>
      </c>
      <c r="J13" s="4">
        <v>4</v>
      </c>
      <c r="K13" s="4" t="s">
        <v>28</v>
      </c>
      <c r="L13" s="4">
        <v>480</v>
      </c>
      <c r="M13" s="4">
        <v>480</v>
      </c>
      <c r="N13" s="4" t="s">
        <v>61</v>
      </c>
      <c r="O13" s="4" t="s">
        <v>30</v>
      </c>
      <c r="P13" s="4" t="s">
        <v>31</v>
      </c>
      <c r="Q13" s="4">
        <v>0</v>
      </c>
      <c r="R13" s="7">
        <v>44300</v>
      </c>
      <c r="S13" s="5">
        <v>44312</v>
      </c>
      <c r="T13" s="4" t="s">
        <v>32</v>
      </c>
      <c r="U13" s="4">
        <v>480</v>
      </c>
      <c r="V13" s="4">
        <v>0</v>
      </c>
      <c r="W13" s="4">
        <v>0</v>
      </c>
      <c r="X13" s="4">
        <v>2067140</v>
      </c>
    </row>
    <row r="14" s="4" customFormat="1" spans="1:24">
      <c r="A14" s="4">
        <v>14927722802</v>
      </c>
      <c r="B14" s="4" t="s">
        <v>24</v>
      </c>
      <c r="C14" s="4" t="s">
        <v>25</v>
      </c>
      <c r="D14" s="4" t="s">
        <v>62</v>
      </c>
      <c r="E14" s="4" t="s">
        <v>63</v>
      </c>
      <c r="F14" s="5">
        <v>44307</v>
      </c>
      <c r="G14" s="5">
        <v>44309</v>
      </c>
      <c r="H14" s="4">
        <v>1</v>
      </c>
      <c r="I14" s="4">
        <v>2</v>
      </c>
      <c r="J14" s="4">
        <v>2</v>
      </c>
      <c r="K14" s="4" t="s">
        <v>28</v>
      </c>
      <c r="L14" s="4">
        <v>90</v>
      </c>
      <c r="M14" s="4">
        <v>90</v>
      </c>
      <c r="N14" s="4" t="s">
        <v>64</v>
      </c>
      <c r="O14" s="4" t="s">
        <v>30</v>
      </c>
      <c r="P14" s="4" t="s">
        <v>31</v>
      </c>
      <c r="Q14" s="4">
        <v>0</v>
      </c>
      <c r="R14" s="7">
        <v>44302</v>
      </c>
      <c r="S14" s="5">
        <v>44312</v>
      </c>
      <c r="T14" s="4" t="s">
        <v>32</v>
      </c>
      <c r="U14" s="4">
        <v>90</v>
      </c>
      <c r="V14" s="4">
        <v>0</v>
      </c>
      <c r="W14" s="4">
        <v>0</v>
      </c>
      <c r="X14" s="4">
        <v>2069087</v>
      </c>
    </row>
    <row r="15" s="4" customFormat="1" spans="1:24">
      <c r="A15" s="4">
        <v>14934294881</v>
      </c>
      <c r="B15" s="4" t="s">
        <v>24</v>
      </c>
      <c r="C15" s="4" t="s">
        <v>25</v>
      </c>
      <c r="D15" s="4" t="s">
        <v>65</v>
      </c>
      <c r="E15" s="4" t="s">
        <v>66</v>
      </c>
      <c r="F15" s="5">
        <v>44303</v>
      </c>
      <c r="G15" s="5">
        <v>44305</v>
      </c>
      <c r="H15" s="4">
        <v>1</v>
      </c>
      <c r="I15" s="4">
        <v>2</v>
      </c>
      <c r="J15" s="4">
        <v>2</v>
      </c>
      <c r="K15" s="4" t="s">
        <v>28</v>
      </c>
      <c r="L15" s="4">
        <v>300</v>
      </c>
      <c r="M15" s="4">
        <v>300</v>
      </c>
      <c r="N15" s="4" t="s">
        <v>67</v>
      </c>
      <c r="O15" s="4" t="s">
        <v>30</v>
      </c>
      <c r="P15" s="4" t="s">
        <v>31</v>
      </c>
      <c r="Q15" s="4">
        <v>0</v>
      </c>
      <c r="R15" s="7">
        <v>44303</v>
      </c>
      <c r="S15" s="5">
        <v>44312</v>
      </c>
      <c r="T15" s="4" t="s">
        <v>32</v>
      </c>
      <c r="U15" s="4">
        <v>300</v>
      </c>
      <c r="V15" s="4">
        <v>0</v>
      </c>
      <c r="W15" s="4">
        <v>0</v>
      </c>
      <c r="X15" s="4">
        <v>2070289</v>
      </c>
    </row>
    <row r="16" s="4" customFormat="1" spans="1:24">
      <c r="A16" s="4">
        <v>14942290271</v>
      </c>
      <c r="B16" s="4" t="s">
        <v>24</v>
      </c>
      <c r="C16" s="4" t="s">
        <v>25</v>
      </c>
      <c r="D16" s="4" t="s">
        <v>68</v>
      </c>
      <c r="E16" s="4" t="s">
        <v>69</v>
      </c>
      <c r="F16" s="5">
        <v>44304</v>
      </c>
      <c r="G16" s="5">
        <v>44307</v>
      </c>
      <c r="H16" s="4">
        <v>1</v>
      </c>
      <c r="I16" s="4">
        <v>3</v>
      </c>
      <c r="J16" s="4">
        <v>3</v>
      </c>
      <c r="K16" s="4" t="s">
        <v>28</v>
      </c>
      <c r="L16" s="4">
        <v>144</v>
      </c>
      <c r="M16" s="4">
        <v>144</v>
      </c>
      <c r="N16" s="4" t="s">
        <v>70</v>
      </c>
      <c r="O16" s="4" t="s">
        <v>30</v>
      </c>
      <c r="P16" s="4" t="s">
        <v>31</v>
      </c>
      <c r="Q16" s="4">
        <v>0</v>
      </c>
      <c r="R16" s="7">
        <v>44304</v>
      </c>
      <c r="S16" s="5">
        <v>44312</v>
      </c>
      <c r="T16" s="4" t="s">
        <v>32</v>
      </c>
      <c r="U16" s="4">
        <v>144</v>
      </c>
      <c r="V16" s="4">
        <v>0</v>
      </c>
      <c r="W16" s="4">
        <v>0</v>
      </c>
      <c r="X16" s="4">
        <v>2071672</v>
      </c>
    </row>
    <row r="17" s="4" customFormat="1" spans="1:24">
      <c r="A17" s="4">
        <v>14967873181</v>
      </c>
      <c r="B17" s="4" t="s">
        <v>24</v>
      </c>
      <c r="C17" s="4" t="s">
        <v>25</v>
      </c>
      <c r="D17" s="4" t="s">
        <v>71</v>
      </c>
      <c r="E17" s="4" t="s">
        <v>72</v>
      </c>
      <c r="F17" s="5">
        <v>44308</v>
      </c>
      <c r="G17" s="5">
        <v>44310</v>
      </c>
      <c r="H17" s="4">
        <v>1</v>
      </c>
      <c r="I17" s="4">
        <v>2</v>
      </c>
      <c r="J17" s="4">
        <v>2</v>
      </c>
      <c r="K17" s="4" t="s">
        <v>28</v>
      </c>
      <c r="L17" s="4">
        <v>172</v>
      </c>
      <c r="M17" s="4">
        <v>172</v>
      </c>
      <c r="N17" s="4" t="s">
        <v>73</v>
      </c>
      <c r="O17" s="4" t="s">
        <v>30</v>
      </c>
      <c r="P17" s="4" t="s">
        <v>31</v>
      </c>
      <c r="Q17" s="4">
        <v>0</v>
      </c>
      <c r="R17" s="7">
        <v>44307</v>
      </c>
      <c r="S17" s="5">
        <v>44312</v>
      </c>
      <c r="T17" s="4" t="s">
        <v>32</v>
      </c>
      <c r="U17" s="4">
        <v>172</v>
      </c>
      <c r="V17" s="4">
        <v>0</v>
      </c>
      <c r="W17" s="4">
        <v>0</v>
      </c>
      <c r="X17" s="4">
        <v>2075712</v>
      </c>
    </row>
    <row r="18" s="4" customFormat="1" spans="1:24">
      <c r="A18" s="4">
        <v>14899494954</v>
      </c>
      <c r="B18" s="4" t="s">
        <v>24</v>
      </c>
      <c r="C18" s="4" t="s">
        <v>74</v>
      </c>
      <c r="D18" s="4" t="s">
        <v>75</v>
      </c>
      <c r="E18" s="4" t="s">
        <v>76</v>
      </c>
      <c r="F18" s="5">
        <v>44299</v>
      </c>
      <c r="G18" s="5">
        <v>44303</v>
      </c>
      <c r="H18" s="4">
        <v>1</v>
      </c>
      <c r="I18" s="4">
        <v>4</v>
      </c>
      <c r="J18" s="4">
        <v>4</v>
      </c>
      <c r="K18" s="4" t="s">
        <v>28</v>
      </c>
      <c r="L18" s="4">
        <v>7.15</v>
      </c>
      <c r="M18" s="4">
        <v>7.15</v>
      </c>
      <c r="N18" s="4" t="s">
        <v>77</v>
      </c>
      <c r="O18" s="4" t="s">
        <v>30</v>
      </c>
      <c r="P18" s="4" t="s">
        <v>31</v>
      </c>
      <c r="Q18" s="4">
        <v>0</v>
      </c>
      <c r="R18" s="7">
        <v>44299</v>
      </c>
      <c r="S18" s="5">
        <v>44312</v>
      </c>
      <c r="T18" s="4" t="s">
        <v>32</v>
      </c>
      <c r="U18" s="4">
        <v>7.15</v>
      </c>
      <c r="V18" s="4">
        <v>0</v>
      </c>
      <c r="W18" s="4">
        <v>0</v>
      </c>
      <c r="X18" s="4">
        <v>2064517</v>
      </c>
    </row>
    <row r="19" s="4" customFormat="1" spans="1:23">
      <c r="A19" s="4">
        <v>11856254938</v>
      </c>
      <c r="B19" s="4" t="s">
        <v>24</v>
      </c>
      <c r="C19" s="4" t="s">
        <v>78</v>
      </c>
      <c r="D19" s="4" t="s">
        <v>79</v>
      </c>
      <c r="E19" s="4" t="s">
        <v>80</v>
      </c>
      <c r="F19" s="5">
        <v>43858</v>
      </c>
      <c r="G19" s="5">
        <v>43860</v>
      </c>
      <c r="H19" s="4">
        <v>1</v>
      </c>
      <c r="I19" s="4">
        <v>2</v>
      </c>
      <c r="J19" s="4">
        <v>2</v>
      </c>
      <c r="K19" s="4" t="s">
        <v>28</v>
      </c>
      <c r="L19" s="4">
        <v>-630.94</v>
      </c>
      <c r="M19" s="4">
        <v>-630.94</v>
      </c>
      <c r="N19" s="4" t="s">
        <v>81</v>
      </c>
      <c r="O19" s="4" t="s">
        <v>30</v>
      </c>
      <c r="P19" s="4" t="s">
        <v>31</v>
      </c>
      <c r="Q19" s="4">
        <v>0</v>
      </c>
      <c r="R19" s="7">
        <v>43836</v>
      </c>
      <c r="S19" s="5">
        <v>44312</v>
      </c>
      <c r="T19" s="4" t="s">
        <v>32</v>
      </c>
      <c r="U19" s="4">
        <v>-630.94</v>
      </c>
      <c r="V19" s="4">
        <v>0</v>
      </c>
      <c r="W19" s="4">
        <v>0</v>
      </c>
    </row>
    <row r="20" s="4" customFormat="1" spans="1:24">
      <c r="A20" s="4">
        <v>14967873181</v>
      </c>
      <c r="B20" s="4" t="s">
        <v>24</v>
      </c>
      <c r="C20" s="4" t="s">
        <v>55</v>
      </c>
      <c r="D20" s="4" t="s">
        <v>71</v>
      </c>
      <c r="E20" s="4" t="s">
        <v>72</v>
      </c>
      <c r="F20" s="5">
        <v>44308</v>
      </c>
      <c r="G20" s="5">
        <v>44310</v>
      </c>
      <c r="H20" s="4">
        <v>1</v>
      </c>
      <c r="I20" s="4">
        <v>2</v>
      </c>
      <c r="J20" s="4">
        <v>2</v>
      </c>
      <c r="K20" s="4" t="s">
        <v>28</v>
      </c>
      <c r="L20" s="4">
        <v>-172</v>
      </c>
      <c r="M20" s="4">
        <v>-172</v>
      </c>
      <c r="N20" s="4" t="s">
        <v>73</v>
      </c>
      <c r="O20" s="4" t="s">
        <v>30</v>
      </c>
      <c r="P20" s="4" t="s">
        <v>31</v>
      </c>
      <c r="Q20" s="4">
        <v>0</v>
      </c>
      <c r="R20" s="7">
        <v>44307</v>
      </c>
      <c r="S20" s="5">
        <v>44312</v>
      </c>
      <c r="T20" s="4" t="s">
        <v>32</v>
      </c>
      <c r="U20" s="4">
        <v>-172</v>
      </c>
      <c r="V20" s="4">
        <v>0</v>
      </c>
      <c r="W20" s="4">
        <v>0</v>
      </c>
      <c r="X20" s="4">
        <v>2075712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"/>
  <sheetViews>
    <sheetView tabSelected="1" workbookViewId="0">
      <selection activeCell="G34" sqref="G34"/>
    </sheetView>
  </sheetViews>
  <sheetFormatPr defaultColWidth="9" defaultRowHeight="13.5"/>
  <cols>
    <col min="1" max="1" width="13.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</v>
      </c>
    </row>
    <row r="2" s="4" customFormat="1" spans="1:9">
      <c r="A2" s="4">
        <v>14390522714</v>
      </c>
      <c r="B2" s="5">
        <v>44305</v>
      </c>
      <c r="C2" s="5">
        <v>44306</v>
      </c>
      <c r="D2" s="4">
        <v>70</v>
      </c>
      <c r="E2" s="4" t="str">
        <f>VLOOKUP(A2,HOP!A:L,12,0)</f>
        <v>70.00</v>
      </c>
      <c r="F2" s="4" t="str">
        <f>VLOOKUP(A2,HOP!A:C,3,0)</f>
        <v>1977633</v>
      </c>
      <c r="G2" s="4">
        <f t="shared" ref="G2:G10" si="0">D2-E2</f>
        <v>0</v>
      </c>
      <c r="H2" s="4" t="str">
        <f>$H$1&amp;F2</f>
        <v>，1977633</v>
      </c>
      <c r="I2" s="4" t="str">
        <f>VLOOKUP(A2,HOP!A:T,20,0)</f>
        <v>直连</v>
      </c>
    </row>
    <row r="3" s="4" customFormat="1" spans="1:9">
      <c r="A3" s="4">
        <v>14531892876</v>
      </c>
      <c r="B3" s="5">
        <v>44302</v>
      </c>
      <c r="C3" s="5">
        <v>44305</v>
      </c>
      <c r="D3" s="4">
        <v>456</v>
      </c>
      <c r="E3" s="4" t="str">
        <f>VLOOKUP(A3,HOP!A:L,12,0)</f>
        <v>456.00</v>
      </c>
      <c r="F3" s="4" t="str">
        <f>VLOOKUP(A3,HOP!A:C,3,0)</f>
        <v>2005788</v>
      </c>
      <c r="G3" s="4">
        <f t="shared" si="0"/>
        <v>0</v>
      </c>
      <c r="H3" s="4" t="str">
        <f>$H$1&amp;F3</f>
        <v>，2005788</v>
      </c>
      <c r="I3" s="4" t="str">
        <f>VLOOKUP(A3,HOP!A:T,20,0)</f>
        <v>直连</v>
      </c>
    </row>
    <row r="4" s="4" customFormat="1" spans="1:9">
      <c r="A4" s="4">
        <v>14578838950</v>
      </c>
      <c r="B4" s="5">
        <v>44303</v>
      </c>
      <c r="C4" s="5">
        <v>44306</v>
      </c>
      <c r="D4" s="4">
        <v>210</v>
      </c>
      <c r="E4" s="4" t="str">
        <f>VLOOKUP(A4,HOP!A:L,12,0)</f>
        <v>210.00</v>
      </c>
      <c r="F4" s="4" t="str">
        <f>VLOOKUP(A4,HOP!A:C,3,0)</f>
        <v>2013218</v>
      </c>
      <c r="G4" s="4">
        <f t="shared" si="0"/>
        <v>0</v>
      </c>
      <c r="H4" s="4" t="str">
        <f>$H$1&amp;F4</f>
        <v>，2013218</v>
      </c>
      <c r="I4" s="4" t="str">
        <f>VLOOKUP(A4,HOP!A:T,20,0)</f>
        <v>直连</v>
      </c>
    </row>
    <row r="5" s="4" customFormat="1" spans="1:9">
      <c r="A5" s="4">
        <v>14674500704</v>
      </c>
      <c r="B5" s="5">
        <v>44309</v>
      </c>
      <c r="C5" s="5">
        <v>44311</v>
      </c>
      <c r="D5" s="4">
        <v>126</v>
      </c>
      <c r="E5" s="4" t="str">
        <f>VLOOKUP(A5,HOP!A:L,12,0)</f>
        <v>126.00</v>
      </c>
      <c r="F5" s="4" t="str">
        <f>VLOOKUP(A5,HOP!A:C,3,0)</f>
        <v>2030770</v>
      </c>
      <c r="G5" s="4">
        <f t="shared" si="0"/>
        <v>0</v>
      </c>
      <c r="H5" s="4" t="str">
        <f>$H$1&amp;F5</f>
        <v>，2030770</v>
      </c>
      <c r="I5" s="4" t="str">
        <f>VLOOKUP(A5,HOP!A:T,20,0)</f>
        <v>直连</v>
      </c>
    </row>
    <row r="6" s="4" customFormat="1" spans="1:9">
      <c r="A6" s="4">
        <v>14674502568</v>
      </c>
      <c r="B6" s="5">
        <v>44309</v>
      </c>
      <c r="C6" s="5">
        <v>44311</v>
      </c>
      <c r="D6" s="4">
        <v>126</v>
      </c>
      <c r="E6" s="4" t="str">
        <f>VLOOKUP(A6,HOP!A:L,12,0)</f>
        <v>126.00</v>
      </c>
      <c r="F6" s="4" t="str">
        <f>VLOOKUP(A6,HOP!A:C,3,0)</f>
        <v>2030772</v>
      </c>
      <c r="G6" s="4">
        <f t="shared" si="0"/>
        <v>0</v>
      </c>
      <c r="H6" s="4" t="str">
        <f>$H$1&amp;F6</f>
        <v>，2030772</v>
      </c>
      <c r="I6" s="4" t="str">
        <f>VLOOKUP(A6,HOP!A:T,20,0)</f>
        <v>直连</v>
      </c>
    </row>
    <row r="7" s="4" customFormat="1" spans="1:9">
      <c r="A7" s="4">
        <v>14700937238</v>
      </c>
      <c r="B7" s="5">
        <v>44309</v>
      </c>
      <c r="C7" s="5">
        <v>44311</v>
      </c>
      <c r="D7" s="4">
        <v>390</v>
      </c>
      <c r="E7" s="4" t="str">
        <f>VLOOKUP(A7,HOP!A:L,12,0)</f>
        <v>390.00</v>
      </c>
      <c r="F7" s="4" t="str">
        <f>VLOOKUP(A7,HOP!A:C,3,0)</f>
        <v>2035577</v>
      </c>
      <c r="G7" s="4">
        <f t="shared" si="0"/>
        <v>0</v>
      </c>
      <c r="H7" s="4" t="str">
        <f>$H$1&amp;F7</f>
        <v>，2035577</v>
      </c>
      <c r="I7" s="4" t="str">
        <f>VLOOKUP(A7,HOP!A:T,20,0)</f>
        <v>直连</v>
      </c>
    </row>
    <row r="8" s="4" customFormat="1" spans="1:9">
      <c r="A8" s="4">
        <v>14772500362</v>
      </c>
      <c r="B8" s="5">
        <v>44309</v>
      </c>
      <c r="C8" s="5">
        <v>44311</v>
      </c>
      <c r="D8" s="4">
        <v>158</v>
      </c>
      <c r="E8" s="4" t="str">
        <f>VLOOKUP(A8,HOP!A:L,12,0)</f>
        <v>158.00</v>
      </c>
      <c r="F8" s="4" t="str">
        <f>VLOOKUP(A8,HOP!A:C,3,0)</f>
        <v>2044454</v>
      </c>
      <c r="G8" s="4">
        <f t="shared" si="0"/>
        <v>0</v>
      </c>
      <c r="H8" s="4" t="str">
        <f>$H$1&amp;F8</f>
        <v>，2044454</v>
      </c>
      <c r="I8" s="4" t="str">
        <f>VLOOKUP(A8,HOP!A:T,20,0)</f>
        <v>直连</v>
      </c>
    </row>
    <row r="9" s="4" customFormat="1" spans="1:9">
      <c r="A9" s="4">
        <v>14816125234</v>
      </c>
      <c r="B9" s="5">
        <v>44303</v>
      </c>
      <c r="C9" s="5">
        <v>44305</v>
      </c>
      <c r="D9" s="4">
        <v>372</v>
      </c>
      <c r="E9" s="4" t="str">
        <f>VLOOKUP(A9,HOP!A:L,12,0)</f>
        <v>372.00</v>
      </c>
      <c r="F9" s="4" t="str">
        <f>VLOOKUP(A9,HOP!A:C,3,0)</f>
        <v>2050683</v>
      </c>
      <c r="G9" s="4">
        <f t="shared" si="0"/>
        <v>0</v>
      </c>
      <c r="H9" s="4" t="str">
        <f>$H$1&amp;F9</f>
        <v>，2050683</v>
      </c>
      <c r="I9" s="4" t="str">
        <f>VLOOKUP(A9,HOP!A:T,20,0)</f>
        <v>直连</v>
      </c>
    </row>
    <row r="10" s="4" customFormat="1" hidden="1" spans="1:9">
      <c r="A10" s="4">
        <v>14823863278</v>
      </c>
      <c r="B10" s="5">
        <v>44303</v>
      </c>
      <c r="C10" s="5">
        <v>44305</v>
      </c>
      <c r="D10" s="4">
        <v>0</v>
      </c>
      <c r="E10" s="4" t="str">
        <f>VLOOKUP(A10,HOP!A:L,12,0)</f>
        <v>0.00</v>
      </c>
      <c r="F10" s="4" t="str">
        <f>VLOOKUP(A10,HOP!A:C,3,0)</f>
        <v>2051715</v>
      </c>
      <c r="G10" s="4">
        <f t="shared" si="0"/>
        <v>0</v>
      </c>
      <c r="H10" s="4" t="str">
        <f>$H$1&amp;F10</f>
        <v>，2051715</v>
      </c>
      <c r="I10" s="4" t="str">
        <f>VLOOKUP(A10,HOP!A:T,20,0)</f>
        <v>直连</v>
      </c>
    </row>
    <row r="11" s="4" customFormat="1" spans="1:9">
      <c r="A11" s="4">
        <v>14869295589</v>
      </c>
      <c r="B11" s="5">
        <v>44309</v>
      </c>
      <c r="C11" s="5">
        <v>44311</v>
      </c>
      <c r="D11" s="4">
        <v>120</v>
      </c>
      <c r="E11" s="4" t="str">
        <f>VLOOKUP(A11,HOP!A:L,12,0)</f>
        <v>120.00</v>
      </c>
      <c r="F11" s="4" t="str">
        <f>VLOOKUP(A11,HOP!A:C,3,0)</f>
        <v>2058524</v>
      </c>
      <c r="G11" s="4">
        <f t="shared" ref="G11:G19" si="1">D11-E11</f>
        <v>0</v>
      </c>
      <c r="H11" s="4" t="str">
        <f t="shared" ref="H11:H19" si="2">$H$1&amp;F11</f>
        <v>，2058524</v>
      </c>
      <c r="I11" s="4" t="str">
        <f>VLOOKUP(A11,HOP!A:T,20,0)</f>
        <v>直连</v>
      </c>
    </row>
    <row r="12" s="4" customFormat="1" spans="1:9">
      <c r="A12" s="4">
        <v>14915786957</v>
      </c>
      <c r="B12" s="5">
        <v>44304</v>
      </c>
      <c r="C12" s="5">
        <v>44308</v>
      </c>
      <c r="D12" s="4">
        <v>480</v>
      </c>
      <c r="E12" s="4" t="str">
        <f>VLOOKUP(A12,HOP!A:L,12,0)</f>
        <v>480.00</v>
      </c>
      <c r="F12" s="4" t="str">
        <f>VLOOKUP(A12,HOP!A:C,3,0)</f>
        <v>2067140</v>
      </c>
      <c r="G12" s="4">
        <f t="shared" si="1"/>
        <v>0</v>
      </c>
      <c r="H12" s="4" t="str">
        <f t="shared" si="2"/>
        <v>，2067140</v>
      </c>
      <c r="I12" s="4" t="str">
        <f>VLOOKUP(A12,HOP!A:T,20,0)</f>
        <v>直连</v>
      </c>
    </row>
    <row r="13" s="4" customFormat="1" spans="1:9">
      <c r="A13" s="4">
        <v>14927722802</v>
      </c>
      <c r="B13" s="5">
        <v>44307</v>
      </c>
      <c r="C13" s="5">
        <v>44309</v>
      </c>
      <c r="D13" s="4">
        <v>90</v>
      </c>
      <c r="E13" s="4" t="str">
        <f>VLOOKUP(A13,HOP!A:L,12,0)</f>
        <v>90.00</v>
      </c>
      <c r="F13" s="4" t="str">
        <f>VLOOKUP(A13,HOP!A:C,3,0)</f>
        <v>2069087</v>
      </c>
      <c r="G13" s="4">
        <f t="shared" si="1"/>
        <v>0</v>
      </c>
      <c r="H13" s="4" t="str">
        <f t="shared" si="2"/>
        <v>，2069087</v>
      </c>
      <c r="I13" s="4" t="str">
        <f>VLOOKUP(A13,HOP!A:T,20,0)</f>
        <v>直连</v>
      </c>
    </row>
    <row r="14" s="4" customFormat="1" spans="1:9">
      <c r="A14" s="4">
        <v>14934294881</v>
      </c>
      <c r="B14" s="5">
        <v>44303</v>
      </c>
      <c r="C14" s="5">
        <v>44305</v>
      </c>
      <c r="D14" s="4">
        <v>300</v>
      </c>
      <c r="E14" s="4" t="str">
        <f>VLOOKUP(A14,HOP!A:L,12,0)</f>
        <v>300.00</v>
      </c>
      <c r="F14" s="4" t="str">
        <f>VLOOKUP(A14,HOP!A:C,3,0)</f>
        <v>2070289</v>
      </c>
      <c r="G14" s="4">
        <f t="shared" si="1"/>
        <v>0</v>
      </c>
      <c r="H14" s="4" t="str">
        <f t="shared" si="2"/>
        <v>，2070289</v>
      </c>
      <c r="I14" s="4" t="str">
        <f>VLOOKUP(A14,HOP!A:T,20,0)</f>
        <v>直连</v>
      </c>
    </row>
    <row r="15" s="4" customFormat="1" spans="1:9">
      <c r="A15" s="4">
        <v>14942290271</v>
      </c>
      <c r="B15" s="5">
        <v>44304</v>
      </c>
      <c r="C15" s="5">
        <v>44307</v>
      </c>
      <c r="D15" s="4">
        <v>144</v>
      </c>
      <c r="E15" s="4" t="str">
        <f>VLOOKUP(A15,HOP!A:L,12,0)</f>
        <v>144.00</v>
      </c>
      <c r="F15" s="4" t="str">
        <f>VLOOKUP(A15,HOP!A:C,3,0)</f>
        <v>2071672</v>
      </c>
      <c r="G15" s="4">
        <f t="shared" si="1"/>
        <v>0</v>
      </c>
      <c r="H15" s="4" t="str">
        <f t="shared" si="2"/>
        <v>，2071672</v>
      </c>
      <c r="I15" s="4" t="str">
        <f>VLOOKUP(A15,HOP!A:T,20,0)</f>
        <v>直连</v>
      </c>
    </row>
    <row r="16" s="4" customFormat="1" hidden="1" spans="1:9">
      <c r="A16" s="4">
        <v>14967873181</v>
      </c>
      <c r="B16" s="5">
        <v>44308</v>
      </c>
      <c r="C16" s="5">
        <v>44310</v>
      </c>
      <c r="D16" s="4">
        <v>0</v>
      </c>
      <c r="E16" s="4" t="str">
        <f>VLOOKUP(A16,HOP!A:L,12,0)</f>
        <v>0.00</v>
      </c>
      <c r="F16" s="4" t="str">
        <f>VLOOKUP(A16,HOP!A:C,3,0)</f>
        <v>2075712</v>
      </c>
      <c r="G16" s="4">
        <f t="shared" si="1"/>
        <v>0</v>
      </c>
      <c r="H16" s="4" t="str">
        <f t="shared" si="2"/>
        <v>，2075712</v>
      </c>
      <c r="I16" s="4" t="str">
        <f>VLOOKUP(A16,HOP!A:T,20,0)</f>
        <v>直连</v>
      </c>
    </row>
    <row r="17" s="4" customFormat="1" spans="1:10">
      <c r="A17" s="4">
        <v>14899494954</v>
      </c>
      <c r="B17" s="5">
        <v>44299</v>
      </c>
      <c r="C17" s="5">
        <v>44303</v>
      </c>
      <c r="D17" s="4">
        <v>7.15</v>
      </c>
      <c r="E17" s="4" t="e">
        <f>VLOOKUP(A17,HOP!A:L,12,0)</f>
        <v>#N/A</v>
      </c>
      <c r="F17" s="4">
        <v>2064517</v>
      </c>
      <c r="G17" s="4" t="e">
        <f t="shared" si="1"/>
        <v>#N/A</v>
      </c>
      <c r="H17" s="4" t="str">
        <f t="shared" si="2"/>
        <v>，2064517</v>
      </c>
      <c r="I17" s="4" t="e">
        <f>VLOOKUP(A17,HOP!A:T,20,0)</f>
        <v>#N/A</v>
      </c>
      <c r="J17" s="4" t="s">
        <v>83</v>
      </c>
    </row>
    <row r="18" s="4" customFormat="1" spans="1:9">
      <c r="A18" s="4">
        <v>11856254938</v>
      </c>
      <c r="B18" s="5">
        <v>43858</v>
      </c>
      <c r="C18" s="5">
        <v>43860</v>
      </c>
      <c r="D18" s="4">
        <v>-630.94</v>
      </c>
      <c r="E18" s="4" t="e">
        <f>VLOOKUP(A18,HOP!A:L,12,0)</f>
        <v>#N/A</v>
      </c>
      <c r="F18" s="4">
        <v>1746536</v>
      </c>
      <c r="G18" s="4" t="e">
        <f t="shared" si="1"/>
        <v>#N/A</v>
      </c>
      <c r="H18" s="4" t="str">
        <f t="shared" si="2"/>
        <v>，1746536</v>
      </c>
      <c r="I18" s="4" t="e">
        <f>VLOOKUP(A18,HOP!A:T,20,0)</f>
        <v>#N/A</v>
      </c>
    </row>
    <row r="20" spans="4:4">
      <c r="D20" s="4">
        <f>SUM(D2:D19)</f>
        <v>2418.21</v>
      </c>
    </row>
    <row r="22" spans="1:1">
      <c r="A22" s="4" t="s">
        <v>84</v>
      </c>
    </row>
    <row r="23" spans="1:1">
      <c r="A23" s="4" t="s">
        <v>85</v>
      </c>
    </row>
    <row r="24" spans="1:1">
      <c r="A24" s="4" t="s">
        <v>86</v>
      </c>
    </row>
    <row r="25" spans="1:1">
      <c r="A25" s="4" t="s">
        <v>87</v>
      </c>
    </row>
    <row r="26" spans="1:1">
      <c r="A26" s="4" t="s">
        <v>88</v>
      </c>
    </row>
    <row r="27" spans="2:2">
      <c r="B27" s="6"/>
    </row>
  </sheetData>
  <autoFilter ref="A1:XFD26">
    <filterColumn colId="3">
      <filters blank="1">
        <filter val="70"/>
        <filter val="90"/>
        <filter val="120"/>
        <filter val="210"/>
        <filter val="300"/>
        <filter val="390"/>
        <filter val="480"/>
        <filter val="2418.21"/>
        <filter val="372"/>
        <filter val="144"/>
        <filter val="-630.94"/>
        <filter val="7.15"/>
        <filter val="126"/>
        <filter val="456"/>
        <filter val="158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89</v>
      </c>
      <c r="B1" s="2" t="s">
        <v>90</v>
      </c>
      <c r="C1" s="2" t="s">
        <v>91</v>
      </c>
      <c r="D1" s="2" t="s">
        <v>92</v>
      </c>
      <c r="E1" s="2" t="s">
        <v>13</v>
      </c>
      <c r="F1" s="2" t="s">
        <v>5</v>
      </c>
      <c r="G1" s="2" t="s">
        <v>6</v>
      </c>
      <c r="H1" s="2" t="s">
        <v>93</v>
      </c>
      <c r="I1" s="2" t="s">
        <v>94</v>
      </c>
      <c r="J1" s="2" t="s">
        <v>95</v>
      </c>
      <c r="K1" s="2" t="s">
        <v>96</v>
      </c>
      <c r="L1" s="2" t="s">
        <v>97</v>
      </c>
      <c r="M1" s="2" t="s">
        <v>98</v>
      </c>
      <c r="N1" s="2" t="s">
        <v>99</v>
      </c>
      <c r="O1" s="2" t="s">
        <v>100</v>
      </c>
      <c r="P1" s="2" t="s">
        <v>101</v>
      </c>
      <c r="Q1" s="2" t="s">
        <v>102</v>
      </c>
      <c r="R1" s="2" t="s">
        <v>103</v>
      </c>
      <c r="S1" s="2" t="s">
        <v>104</v>
      </c>
      <c r="T1" s="2" t="s">
        <v>105</v>
      </c>
    </row>
    <row r="2" s="1" customFormat="1" spans="1:20">
      <c r="A2" s="3">
        <v>14967873181</v>
      </c>
      <c r="B2" s="1" t="s">
        <v>106</v>
      </c>
      <c r="C2" s="1" t="s">
        <v>107</v>
      </c>
      <c r="D2" s="1" t="s">
        <v>108</v>
      </c>
      <c r="E2" s="1" t="s">
        <v>109</v>
      </c>
      <c r="F2" s="1" t="s">
        <v>110</v>
      </c>
      <c r="G2" s="1" t="s">
        <v>111</v>
      </c>
      <c r="H2" s="1" t="s">
        <v>112</v>
      </c>
      <c r="I2" s="1" t="s">
        <v>113</v>
      </c>
      <c r="J2" s="1" t="s">
        <v>28</v>
      </c>
      <c r="K2" s="1" t="s">
        <v>113</v>
      </c>
      <c r="L2" s="1" t="s">
        <v>113</v>
      </c>
      <c r="M2" s="1" t="s">
        <v>114</v>
      </c>
      <c r="N2" s="1" t="s">
        <v>114</v>
      </c>
      <c r="O2" s="1" t="s">
        <v>113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</row>
    <row r="3" s="1" customFormat="1" spans="1:20">
      <c r="A3" s="3">
        <v>14942290271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120</v>
      </c>
      <c r="G3" s="1" t="s">
        <v>106</v>
      </c>
      <c r="H3" s="1" t="s">
        <v>112</v>
      </c>
      <c r="I3" s="1" t="s">
        <v>124</v>
      </c>
      <c r="J3" s="1" t="s">
        <v>28</v>
      </c>
      <c r="K3" s="1" t="s">
        <v>125</v>
      </c>
      <c r="L3" s="1" t="s">
        <v>125</v>
      </c>
      <c r="M3" s="1" t="s">
        <v>114</v>
      </c>
      <c r="N3" s="1" t="s">
        <v>114</v>
      </c>
      <c r="O3" s="1" t="s">
        <v>113</v>
      </c>
      <c r="P3" s="1" t="s">
        <v>115</v>
      </c>
      <c r="Q3" s="1" t="s">
        <v>126</v>
      </c>
      <c r="R3" s="1" t="s">
        <v>117</v>
      </c>
      <c r="S3" s="1" t="s">
        <v>118</v>
      </c>
      <c r="T3" s="1" t="s">
        <v>119</v>
      </c>
    </row>
    <row r="4" s="1" customFormat="1" spans="1:20">
      <c r="A4" s="3">
        <v>14934294881</v>
      </c>
      <c r="B4" s="1" t="s">
        <v>127</v>
      </c>
      <c r="C4" s="1" t="s">
        <v>128</v>
      </c>
      <c r="D4" s="1" t="s">
        <v>129</v>
      </c>
      <c r="E4" s="1" t="s">
        <v>130</v>
      </c>
      <c r="F4" s="1" t="s">
        <v>127</v>
      </c>
      <c r="G4" s="1" t="s">
        <v>131</v>
      </c>
      <c r="H4" s="1" t="s">
        <v>112</v>
      </c>
      <c r="I4" s="1" t="s">
        <v>132</v>
      </c>
      <c r="J4" s="1" t="s">
        <v>28</v>
      </c>
      <c r="K4" s="1" t="s">
        <v>133</v>
      </c>
      <c r="L4" s="1" t="s">
        <v>133</v>
      </c>
      <c r="M4" s="1" t="s">
        <v>114</v>
      </c>
      <c r="N4" s="1" t="s">
        <v>114</v>
      </c>
      <c r="O4" s="1" t="s">
        <v>113</v>
      </c>
      <c r="P4" s="1" t="s">
        <v>115</v>
      </c>
      <c r="Q4" s="1" t="s">
        <v>134</v>
      </c>
      <c r="R4" s="1" t="s">
        <v>117</v>
      </c>
      <c r="S4" s="1" t="s">
        <v>118</v>
      </c>
      <c r="T4" s="1" t="s">
        <v>119</v>
      </c>
    </row>
    <row r="5" s="1" customFormat="1" spans="1:20">
      <c r="A5" s="3">
        <v>14927722802</v>
      </c>
      <c r="B5" s="1" t="s">
        <v>135</v>
      </c>
      <c r="C5" s="1" t="s">
        <v>136</v>
      </c>
      <c r="D5" s="1" t="s">
        <v>137</v>
      </c>
      <c r="E5" s="1" t="s">
        <v>138</v>
      </c>
      <c r="F5" s="1" t="s">
        <v>106</v>
      </c>
      <c r="G5" s="1" t="s">
        <v>139</v>
      </c>
      <c r="H5" s="1" t="s">
        <v>112</v>
      </c>
      <c r="I5" s="1" t="s">
        <v>140</v>
      </c>
      <c r="J5" s="1" t="s">
        <v>28</v>
      </c>
      <c r="K5" s="1" t="s">
        <v>141</v>
      </c>
      <c r="L5" s="1" t="s">
        <v>141</v>
      </c>
      <c r="M5" s="1" t="s">
        <v>114</v>
      </c>
      <c r="N5" s="1" t="s">
        <v>114</v>
      </c>
      <c r="O5" s="1" t="s">
        <v>113</v>
      </c>
      <c r="P5" s="1" t="s">
        <v>115</v>
      </c>
      <c r="Q5" s="1" t="s">
        <v>142</v>
      </c>
      <c r="R5" s="1" t="s">
        <v>117</v>
      </c>
      <c r="S5" s="1" t="s">
        <v>118</v>
      </c>
      <c r="T5" s="1" t="s">
        <v>119</v>
      </c>
    </row>
    <row r="6" s="1" customFormat="1" spans="1:20">
      <c r="A6" s="3">
        <v>14915786957</v>
      </c>
      <c r="B6" s="1" t="s">
        <v>143</v>
      </c>
      <c r="C6" s="1" t="s">
        <v>144</v>
      </c>
      <c r="D6" s="1" t="s">
        <v>145</v>
      </c>
      <c r="E6" s="1" t="s">
        <v>146</v>
      </c>
      <c r="F6" s="1" t="s">
        <v>120</v>
      </c>
      <c r="G6" s="1" t="s">
        <v>110</v>
      </c>
      <c r="H6" s="1" t="s">
        <v>112</v>
      </c>
      <c r="I6" s="1" t="s">
        <v>147</v>
      </c>
      <c r="J6" s="1" t="s">
        <v>28</v>
      </c>
      <c r="K6" s="1" t="s">
        <v>148</v>
      </c>
      <c r="L6" s="1" t="s">
        <v>148</v>
      </c>
      <c r="M6" s="1" t="s">
        <v>114</v>
      </c>
      <c r="N6" s="1" t="s">
        <v>114</v>
      </c>
      <c r="O6" s="1" t="s">
        <v>113</v>
      </c>
      <c r="P6" s="1" t="s">
        <v>115</v>
      </c>
      <c r="Q6" s="1" t="s">
        <v>149</v>
      </c>
      <c r="R6" s="1" t="s">
        <v>117</v>
      </c>
      <c r="S6" s="1" t="s">
        <v>118</v>
      </c>
      <c r="T6" s="1" t="s">
        <v>119</v>
      </c>
    </row>
    <row r="7" s="1" customFormat="1" spans="1:20">
      <c r="A7" s="3">
        <v>14869295589</v>
      </c>
      <c r="B7" s="1" t="s">
        <v>150</v>
      </c>
      <c r="C7" s="1" t="s">
        <v>151</v>
      </c>
      <c r="D7" s="1" t="s">
        <v>152</v>
      </c>
      <c r="E7" s="1" t="s">
        <v>153</v>
      </c>
      <c r="F7" s="1" t="s">
        <v>139</v>
      </c>
      <c r="G7" s="1" t="s">
        <v>154</v>
      </c>
      <c r="H7" s="1" t="s">
        <v>112</v>
      </c>
      <c r="I7" s="1" t="s">
        <v>155</v>
      </c>
      <c r="J7" s="1" t="s">
        <v>28</v>
      </c>
      <c r="K7" s="1" t="s">
        <v>156</v>
      </c>
      <c r="L7" s="1" t="s">
        <v>156</v>
      </c>
      <c r="M7" s="1" t="s">
        <v>114</v>
      </c>
      <c r="N7" s="1" t="s">
        <v>114</v>
      </c>
      <c r="O7" s="1" t="s">
        <v>113</v>
      </c>
      <c r="P7" s="1" t="s">
        <v>115</v>
      </c>
      <c r="Q7" s="1" t="s">
        <v>157</v>
      </c>
      <c r="R7" s="1" t="s">
        <v>117</v>
      </c>
      <c r="S7" s="1" t="s">
        <v>118</v>
      </c>
      <c r="T7" s="1" t="s">
        <v>119</v>
      </c>
    </row>
    <row r="8" s="1" customFormat="1" spans="1:20">
      <c r="A8" s="3">
        <v>14823863278</v>
      </c>
      <c r="B8" s="1" t="s">
        <v>158</v>
      </c>
      <c r="C8" s="1" t="s">
        <v>159</v>
      </c>
      <c r="D8" s="1" t="s">
        <v>160</v>
      </c>
      <c r="E8" s="1" t="s">
        <v>161</v>
      </c>
      <c r="F8" s="1" t="s">
        <v>127</v>
      </c>
      <c r="G8" s="1" t="s">
        <v>131</v>
      </c>
      <c r="H8" s="1" t="s">
        <v>112</v>
      </c>
      <c r="I8" s="1" t="s">
        <v>113</v>
      </c>
      <c r="J8" s="1" t="s">
        <v>28</v>
      </c>
      <c r="K8" s="1" t="s">
        <v>113</v>
      </c>
      <c r="L8" s="1" t="s">
        <v>113</v>
      </c>
      <c r="M8" s="1" t="s">
        <v>114</v>
      </c>
      <c r="N8" s="1" t="s">
        <v>114</v>
      </c>
      <c r="O8" s="1" t="s">
        <v>113</v>
      </c>
      <c r="P8" s="1" t="s">
        <v>115</v>
      </c>
      <c r="Q8" s="1" t="s">
        <v>162</v>
      </c>
      <c r="R8" s="1" t="s">
        <v>117</v>
      </c>
      <c r="S8" s="1" t="s">
        <v>118</v>
      </c>
      <c r="T8" s="1" t="s">
        <v>119</v>
      </c>
    </row>
    <row r="9" s="1" customFormat="1" spans="1:20">
      <c r="A9" s="3">
        <v>14816125234</v>
      </c>
      <c r="B9" s="1" t="s">
        <v>163</v>
      </c>
      <c r="C9" s="1" t="s">
        <v>164</v>
      </c>
      <c r="D9" s="1" t="s">
        <v>165</v>
      </c>
      <c r="E9" s="1" t="s">
        <v>166</v>
      </c>
      <c r="F9" s="1" t="s">
        <v>127</v>
      </c>
      <c r="G9" s="1" t="s">
        <v>131</v>
      </c>
      <c r="H9" s="1" t="s">
        <v>112</v>
      </c>
      <c r="I9" s="1" t="s">
        <v>167</v>
      </c>
      <c r="J9" s="1" t="s">
        <v>28</v>
      </c>
      <c r="K9" s="1" t="s">
        <v>168</v>
      </c>
      <c r="L9" s="1" t="s">
        <v>168</v>
      </c>
      <c r="M9" s="1" t="s">
        <v>114</v>
      </c>
      <c r="N9" s="1" t="s">
        <v>114</v>
      </c>
      <c r="O9" s="1" t="s">
        <v>113</v>
      </c>
      <c r="P9" s="1" t="s">
        <v>115</v>
      </c>
      <c r="Q9" s="1" t="s">
        <v>169</v>
      </c>
      <c r="R9" s="1" t="s">
        <v>117</v>
      </c>
      <c r="S9" s="1" t="s">
        <v>118</v>
      </c>
      <c r="T9" s="1" t="s">
        <v>119</v>
      </c>
    </row>
    <row r="10" s="1" customFormat="1" spans="1:20">
      <c r="A10" s="3">
        <v>14772500362</v>
      </c>
      <c r="B10" s="1" t="s">
        <v>170</v>
      </c>
      <c r="C10" s="1" t="s">
        <v>171</v>
      </c>
      <c r="D10" s="1" t="s">
        <v>172</v>
      </c>
      <c r="E10" s="1" t="s">
        <v>173</v>
      </c>
      <c r="F10" s="1" t="s">
        <v>139</v>
      </c>
      <c r="G10" s="1" t="s">
        <v>154</v>
      </c>
      <c r="H10" s="1" t="s">
        <v>112</v>
      </c>
      <c r="I10" s="1" t="s">
        <v>174</v>
      </c>
      <c r="J10" s="1" t="s">
        <v>28</v>
      </c>
      <c r="K10" s="1" t="s">
        <v>175</v>
      </c>
      <c r="L10" s="1" t="s">
        <v>175</v>
      </c>
      <c r="M10" s="1" t="s">
        <v>114</v>
      </c>
      <c r="N10" s="1" t="s">
        <v>114</v>
      </c>
      <c r="O10" s="1" t="s">
        <v>113</v>
      </c>
      <c r="P10" s="1" t="s">
        <v>115</v>
      </c>
      <c r="Q10" s="1" t="s">
        <v>176</v>
      </c>
      <c r="R10" s="1" t="s">
        <v>117</v>
      </c>
      <c r="S10" s="1" t="s">
        <v>118</v>
      </c>
      <c r="T10" s="1" t="s">
        <v>119</v>
      </c>
    </row>
    <row r="11" s="1" customFormat="1" spans="1:20">
      <c r="A11" s="3">
        <v>14700937238</v>
      </c>
      <c r="B11" s="1" t="s">
        <v>177</v>
      </c>
      <c r="C11" s="1" t="s">
        <v>178</v>
      </c>
      <c r="D11" s="1" t="s">
        <v>179</v>
      </c>
      <c r="E11" s="1" t="s">
        <v>180</v>
      </c>
      <c r="F11" s="1" t="s">
        <v>139</v>
      </c>
      <c r="G11" s="1" t="s">
        <v>154</v>
      </c>
      <c r="H11" s="1" t="s">
        <v>112</v>
      </c>
      <c r="I11" s="1" t="s">
        <v>181</v>
      </c>
      <c r="J11" s="1" t="s">
        <v>28</v>
      </c>
      <c r="K11" s="1" t="s">
        <v>182</v>
      </c>
      <c r="L11" s="1" t="s">
        <v>182</v>
      </c>
      <c r="M11" s="1" t="s">
        <v>114</v>
      </c>
      <c r="N11" s="1" t="s">
        <v>114</v>
      </c>
      <c r="O11" s="1" t="s">
        <v>113</v>
      </c>
      <c r="P11" s="1" t="s">
        <v>115</v>
      </c>
      <c r="Q11" s="1" t="s">
        <v>183</v>
      </c>
      <c r="R11" s="1" t="s">
        <v>117</v>
      </c>
      <c r="S11" s="1" t="s">
        <v>118</v>
      </c>
      <c r="T11" s="1" t="s">
        <v>119</v>
      </c>
    </row>
    <row r="12" s="1" customFormat="1" spans="1:20">
      <c r="A12" s="3">
        <v>14674502568</v>
      </c>
      <c r="B12" s="1" t="s">
        <v>184</v>
      </c>
      <c r="C12" s="1" t="s">
        <v>185</v>
      </c>
      <c r="D12" s="1" t="s">
        <v>186</v>
      </c>
      <c r="E12" s="1" t="s">
        <v>187</v>
      </c>
      <c r="F12" s="1" t="s">
        <v>139</v>
      </c>
      <c r="G12" s="1" t="s">
        <v>154</v>
      </c>
      <c r="H12" s="1" t="s">
        <v>112</v>
      </c>
      <c r="I12" s="1" t="s">
        <v>188</v>
      </c>
      <c r="J12" s="1" t="s">
        <v>28</v>
      </c>
      <c r="K12" s="1" t="s">
        <v>189</v>
      </c>
      <c r="L12" s="1" t="s">
        <v>189</v>
      </c>
      <c r="M12" s="1" t="s">
        <v>114</v>
      </c>
      <c r="N12" s="1" t="s">
        <v>114</v>
      </c>
      <c r="O12" s="1" t="s">
        <v>113</v>
      </c>
      <c r="P12" s="1" t="s">
        <v>115</v>
      </c>
      <c r="Q12" s="1" t="s">
        <v>190</v>
      </c>
      <c r="R12" s="1" t="s">
        <v>117</v>
      </c>
      <c r="S12" s="1" t="s">
        <v>118</v>
      </c>
      <c r="T12" s="1" t="s">
        <v>119</v>
      </c>
    </row>
    <row r="13" s="1" customFormat="1" spans="1:20">
      <c r="A13" s="3">
        <v>14674500704</v>
      </c>
      <c r="B13" s="1" t="s">
        <v>184</v>
      </c>
      <c r="C13" s="1" t="s">
        <v>191</v>
      </c>
      <c r="D13" s="1" t="s">
        <v>186</v>
      </c>
      <c r="E13" s="1" t="s">
        <v>192</v>
      </c>
      <c r="F13" s="1" t="s">
        <v>139</v>
      </c>
      <c r="G13" s="1" t="s">
        <v>154</v>
      </c>
      <c r="H13" s="1" t="s">
        <v>112</v>
      </c>
      <c r="I13" s="1" t="s">
        <v>188</v>
      </c>
      <c r="J13" s="1" t="s">
        <v>28</v>
      </c>
      <c r="K13" s="1" t="s">
        <v>189</v>
      </c>
      <c r="L13" s="1" t="s">
        <v>189</v>
      </c>
      <c r="M13" s="1" t="s">
        <v>114</v>
      </c>
      <c r="N13" s="1" t="s">
        <v>114</v>
      </c>
      <c r="O13" s="1" t="s">
        <v>113</v>
      </c>
      <c r="P13" s="1" t="s">
        <v>115</v>
      </c>
      <c r="Q13" s="1" t="s">
        <v>193</v>
      </c>
      <c r="R13" s="1" t="s">
        <v>117</v>
      </c>
      <c r="S13" s="1" t="s">
        <v>118</v>
      </c>
      <c r="T13" s="1" t="s">
        <v>119</v>
      </c>
    </row>
    <row r="14" s="1" customFormat="1" spans="1:20">
      <c r="A14" s="3">
        <v>14578838950</v>
      </c>
      <c r="B14" s="1" t="s">
        <v>194</v>
      </c>
      <c r="C14" s="1" t="s">
        <v>195</v>
      </c>
      <c r="D14" s="1" t="s">
        <v>196</v>
      </c>
      <c r="E14" s="1" t="s">
        <v>197</v>
      </c>
      <c r="F14" s="1" t="s">
        <v>127</v>
      </c>
      <c r="G14" s="1" t="s">
        <v>198</v>
      </c>
      <c r="H14" s="1" t="s">
        <v>112</v>
      </c>
      <c r="I14" s="1" t="s">
        <v>199</v>
      </c>
      <c r="J14" s="1" t="s">
        <v>28</v>
      </c>
      <c r="K14" s="1" t="s">
        <v>200</v>
      </c>
      <c r="L14" s="1" t="s">
        <v>200</v>
      </c>
      <c r="M14" s="1" t="s">
        <v>114</v>
      </c>
      <c r="N14" s="1" t="s">
        <v>114</v>
      </c>
      <c r="O14" s="1" t="s">
        <v>113</v>
      </c>
      <c r="P14" s="1" t="s">
        <v>115</v>
      </c>
      <c r="Q14" s="1" t="s">
        <v>201</v>
      </c>
      <c r="R14" s="1" t="s">
        <v>117</v>
      </c>
      <c r="S14" s="1" t="s">
        <v>118</v>
      </c>
      <c r="T14" s="1" t="s">
        <v>119</v>
      </c>
    </row>
    <row r="15" s="1" customFormat="1" spans="1:20">
      <c r="A15" s="3">
        <v>14531892876</v>
      </c>
      <c r="B15" s="1" t="s">
        <v>202</v>
      </c>
      <c r="C15" s="1" t="s">
        <v>203</v>
      </c>
      <c r="D15" s="1" t="s">
        <v>204</v>
      </c>
      <c r="E15" s="1" t="s">
        <v>205</v>
      </c>
      <c r="F15" s="1" t="s">
        <v>135</v>
      </c>
      <c r="G15" s="1" t="s">
        <v>131</v>
      </c>
      <c r="H15" s="1" t="s">
        <v>112</v>
      </c>
      <c r="I15" s="1" t="s">
        <v>206</v>
      </c>
      <c r="J15" s="1" t="s">
        <v>28</v>
      </c>
      <c r="K15" s="1" t="s">
        <v>207</v>
      </c>
      <c r="L15" s="1" t="s">
        <v>207</v>
      </c>
      <c r="M15" s="1" t="s">
        <v>114</v>
      </c>
      <c r="N15" s="1" t="s">
        <v>114</v>
      </c>
      <c r="O15" s="1" t="s">
        <v>113</v>
      </c>
      <c r="P15" s="1" t="s">
        <v>115</v>
      </c>
      <c r="Q15" s="1" t="s">
        <v>208</v>
      </c>
      <c r="R15" s="1" t="s">
        <v>117</v>
      </c>
      <c r="S15" s="1" t="s">
        <v>118</v>
      </c>
      <c r="T15" s="1" t="s">
        <v>119</v>
      </c>
    </row>
    <row r="16" s="1" customFormat="1" spans="1:20">
      <c r="A16" s="3">
        <v>14390522714</v>
      </c>
      <c r="B16" s="1" t="s">
        <v>209</v>
      </c>
      <c r="C16" s="1" t="s">
        <v>210</v>
      </c>
      <c r="D16" s="1" t="s">
        <v>211</v>
      </c>
      <c r="E16" s="1" t="s">
        <v>212</v>
      </c>
      <c r="F16" s="1" t="s">
        <v>131</v>
      </c>
      <c r="G16" s="1" t="s">
        <v>198</v>
      </c>
      <c r="H16" s="1" t="s">
        <v>112</v>
      </c>
      <c r="I16" s="1" t="s">
        <v>213</v>
      </c>
      <c r="J16" s="1" t="s">
        <v>28</v>
      </c>
      <c r="K16" s="1" t="s">
        <v>214</v>
      </c>
      <c r="L16" s="1" t="s">
        <v>214</v>
      </c>
      <c r="M16" s="1" t="s">
        <v>114</v>
      </c>
      <c r="N16" s="1" t="s">
        <v>114</v>
      </c>
      <c r="O16" s="1" t="s">
        <v>113</v>
      </c>
      <c r="P16" s="1" t="s">
        <v>115</v>
      </c>
      <c r="Q16" s="1" t="s">
        <v>215</v>
      </c>
      <c r="R16" s="1" t="s">
        <v>117</v>
      </c>
      <c r="S16" s="1" t="s">
        <v>118</v>
      </c>
      <c r="T16" s="1" t="s">
        <v>119</v>
      </c>
    </row>
    <row r="17" s="1" customFormat="1" spans="1:20">
      <c r="A17" s="3">
        <v>13534172652</v>
      </c>
      <c r="B17" s="1" t="s">
        <v>216</v>
      </c>
      <c r="C17" s="1" t="s">
        <v>217</v>
      </c>
      <c r="D17" s="1" t="s">
        <v>218</v>
      </c>
      <c r="E17" s="1" t="s">
        <v>219</v>
      </c>
      <c r="F17" s="1" t="s">
        <v>135</v>
      </c>
      <c r="G17" s="1" t="s">
        <v>106</v>
      </c>
      <c r="H17" s="1" t="s">
        <v>112</v>
      </c>
      <c r="I17" s="1" t="s">
        <v>113</v>
      </c>
      <c r="J17" s="1" t="s">
        <v>220</v>
      </c>
      <c r="K17" s="1" t="s">
        <v>113</v>
      </c>
      <c r="L17" s="1" t="s">
        <v>113</v>
      </c>
      <c r="M17" s="1" t="s">
        <v>114</v>
      </c>
      <c r="N17" s="1" t="s">
        <v>114</v>
      </c>
      <c r="O17" s="1" t="s">
        <v>113</v>
      </c>
      <c r="P17" s="1" t="s">
        <v>115</v>
      </c>
      <c r="Q17" s="1" t="s">
        <v>221</v>
      </c>
      <c r="R17" s="1" t="s">
        <v>117</v>
      </c>
      <c r="S17" s="1" t="s">
        <v>118</v>
      </c>
      <c r="T17" s="1" t="s">
        <v>119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2021-04-26T07:29:00Z</dcterms:created>
  <dcterms:modified xsi:type="dcterms:W3CDTF">2021-04-26T08:26:42Z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F3AC44BE314747299F4D4DC1A5F075E8</vt:lpwstr>
  </property>
  <property fmtid="{D5CDD505-2E9C-101B-9397-08002B2CF9AE}" pid="3" name="KSOProductBuildVer">
    <vt:lpwstr>2052-11.1.0.10463</vt:lpwstr>
  </property>
</Properties>
</file>