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<sst xmlns="http://schemas.openxmlformats.org/spreadsheetml/2006/main" count="303" uniqueCount="133">
  <si>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</si>
  <si>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</si>
  <si>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</si>
  <si>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</si>
  <si>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</si>
  <si>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</si>
  <si>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</si>
  <si>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</si>
  <si>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</si>
  <si>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</si>
  <si>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</si>
  <si>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</si>
  <si>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</si>
  <si>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</si>
  <si>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</si>
  <si>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</si>
  <si>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</si>
  <si>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</si>
  <si>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</si>
  <si>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</si>
  <si>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</si>
  <si>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</si>
  <si>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</si>
  <si>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</si>
  <si>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</si>
  <si>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</si>
  <si>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[西归浦市]济州神话世界 盛捷服务公寓(Somerset Jeju Shinhwa World)(15303721)</t>
  </si>
  <si>
    <t>家庭地暖套房&lt;无早&gt;&lt;四人入住&gt;&lt;今日特价 &gt;</t>
  </si>
  <si>
    <t>CNY</t>
  </si>
  <si>
    <t>SHIM/JUWON</t>
  </si>
  <si>
    <t>CA2019210426CNY-W</t>
  </si>
  <si>
    <t>未提现</t>
  </si>
  <si>
    <t>携程开票</t>
  </si>
  <si>
    <t>KIM/HEE JUNG</t>
  </si>
  <si>
    <t>家庭套房&lt;无早&gt;&lt;四人入住&gt;&lt;今日特价 &gt;</t>
  </si>
  <si>
    <t>Lee/Da hyun</t>
  </si>
  <si>
    <t>[西归浦市]济州神话世界萨默塞特服务公寓(Somerset Jeju Shinhwa World)(15303721)</t>
  </si>
  <si>
    <t>家庭套房&lt;无早&gt;&lt;五人入住&gt;&lt;今日特价 &gt;</t>
  </si>
  <si>
    <t>Lee/Younghoa</t>
  </si>
  <si>
    <t>[新加坡]新加坡喜来登酒店 (Staycation Approved)(Sheraton Towers Singapore (Staycation Approved))(2871814)</t>
  </si>
  <si>
    <t>豪华特大床房&lt;双人入住&gt;&lt;特价&gt;&lt;双早&gt;</t>
  </si>
  <si>
    <t>ZHANG/RUNZE,Candra/Dharmawan</t>
  </si>
  <si>
    <t>Choi/Sung Wook</t>
  </si>
  <si>
    <t>[曼谷]曼谷盛捷苏安普卢公园服务公寓(Somerset Park Suanplu Bangkok)(5072974)</t>
  </si>
  <si>
    <t>一卧尊贵公寓房&lt;中宾&gt;&lt;双人入住&gt;&lt;今日特惠&gt;&lt;双早&gt;</t>
  </si>
  <si>
    <t>Chen/Qiao</t>
  </si>
  <si>
    <t>取消</t>
  </si>
  <si>
    <t>[新加坡]新加坡丽思卡尔顿美年酒店 (Staycation Approved)(The Ritz-Carlton, Millenia Singapore (Staycation Approved))(21778169)</t>
  </si>
  <si>
    <t>海滨景豪华特大床房&lt;中宾&gt;&lt;双人入住&gt;(连住3晚及以上)&lt;无早&gt;&lt;今日特价 &gt;</t>
  </si>
  <si>
    <t>GUO/WANHUAI</t>
  </si>
  <si>
    <t>退单</t>
  </si>
  <si>
    <t>,</t>
  </si>
  <si>
    <t>A210426152725481</t>
  </si>
  <si>
    <t>CNY / HKD 当前参考汇率: 1.196212571</t>
  </si>
  <si>
    <t>总计： 17854 CNY/
21357.18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</si>
  <si>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</si>
  <si>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</si>
  <si>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</si>
  <si>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</si>
  <si>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</si>
  <si>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</si>
  <si>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</si>
  <si>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</si>
  <si>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</si>
  <si>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</si>
  <si>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</si>
  <si>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</si>
  <si>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</si>
  <si>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</si>
  <si>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</si>
  <si>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</si>
  <si>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</si>
  <si>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2021-04-17</t>
  </si>
  <si>
    <t>2070414</t>
  </si>
  <si>
    <t>新加坡丽思卡尔顿美年酒店</t>
  </si>
  <si>
    <t>GUO WANHUAI</t>
  </si>
  <si>
    <t>2021-04-21</t>
  </si>
  <si>
    <t>退房日周结</t>
  </si>
  <si>
    <t>7284.00</t>
  </si>
  <si>
    <t>RMB</t>
  </si>
  <si>
    <t>0</t>
  </si>
  <si>
    <t>0.00</t>
  </si>
  <si>
    <t>携程国际直连(DD)</t>
  </si>
  <si>
    <t>2021-04-17 11:04:53</t>
  </si>
  <si>
    <t>否</t>
  </si>
  <si>
    <t>汇智国际旅游发展有限公司</t>
  </si>
  <si>
    <t>直采</t>
  </si>
  <si>
    <t>2021-04-14</t>
  </si>
  <si>
    <t>2066491</t>
  </si>
  <si>
    <t>萨默塞特苏安普卢公园酒店</t>
  </si>
  <si>
    <t>Chen Qiao</t>
  </si>
  <si>
    <t>2021-04-25</t>
  </si>
  <si>
    <t>3120.00</t>
  </si>
  <si>
    <t>2021-04-14 15:45:19</t>
  </si>
  <si>
    <t>2021-04-12</t>
  </si>
  <si>
    <t>2063503</t>
  </si>
  <si>
    <t>济州神话世界盛捷服务公寓</t>
  </si>
  <si>
    <t>Choi Sung Wook</t>
  </si>
  <si>
    <t>2021-04-22</t>
  </si>
  <si>
    <t>2021-04-23</t>
  </si>
  <si>
    <t>1527.00</t>
  </si>
  <si>
    <t>-1527</t>
  </si>
  <si>
    <t>2021-04-12 17:17:23</t>
  </si>
  <si>
    <t>2021-04-11</t>
  </si>
  <si>
    <t>2061642</t>
  </si>
  <si>
    <t>新加坡喜来登大酒店</t>
  </si>
  <si>
    <t>ZHANG RUNZE,Candra Dharmawan</t>
  </si>
  <si>
    <t>1712.00</t>
  </si>
  <si>
    <t>2021-04-11 16:12:23</t>
  </si>
  <si>
    <t>2021-04-08</t>
  </si>
  <si>
    <t>2054811</t>
  </si>
  <si>
    <t>Lee Younghoa</t>
  </si>
  <si>
    <t>1530.00</t>
  </si>
  <si>
    <t>2021-04-08 11:29:24</t>
  </si>
  <si>
    <t>2021-03-28</t>
  </si>
  <si>
    <t>2038827</t>
  </si>
  <si>
    <t>Lee Da hyun</t>
  </si>
  <si>
    <t>2021-04-18</t>
  </si>
  <si>
    <t>2021-04-19</t>
  </si>
  <si>
    <t>1484.00</t>
  </si>
  <si>
    <t>2021-03-31 09:34:59</t>
  </si>
  <si>
    <t>2021-03-25</t>
  </si>
  <si>
    <t>2034742</t>
  </si>
  <si>
    <t>KIM HEE JUNG</t>
  </si>
  <si>
    <t>2021-04-20</t>
  </si>
  <si>
    <t>2724.00</t>
  </si>
  <si>
    <t>2021-03-26 08:30:44</t>
  </si>
  <si>
    <t>2021-03-21</t>
  </si>
  <si>
    <t>2028938</t>
  </si>
  <si>
    <t>SHIM JUWON</t>
  </si>
  <si>
    <t>3969.00</t>
  </si>
  <si>
    <t>-3969</t>
  </si>
  <si>
    <t>2021-03-22 16:02:21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</si>
</sst>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5" borderId="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19" fillId="18" borderId="2" applyNumberFormat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14665116461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44304</v>
      </c>
      <c r="G2" s="5">
        <v>44307</v>
      </c>
      <c r="H2" s="4">
        <v>1</v>
      </c>
      <c r="I2" s="4">
        <v>3</v>
      </c>
      <c r="J2" s="4">
        <v>3</v>
      </c>
      <c r="K2" s="4" t="s">
        <v>28</v>
      </c>
      <c r="L2" s="4">
        <v>3969</v>
      </c>
      <c r="M2" s="4">
        <v>3969</v>
      </c>
      <c r="N2" s="4" t="s">
        <v>29</v>
      </c>
      <c r="O2" s="4" t="s">
        <v>30</v>
      </c>
      <c r="P2" s="4" t="s">
        <v>31</v>
      </c>
      <c r="Q2" s="4">
        <v>0</v>
      </c>
      <c r="R2" s="6">
        <v>44276</v>
      </c>
      <c r="S2" s="5">
        <v>44312</v>
      </c>
      <c r="T2" s="4" t="s">
        <v>32</v>
      </c>
      <c r="U2" s="4">
        <v>3969</v>
      </c>
      <c r="V2" s="4">
        <v>0</v>
      </c>
      <c r="W2" s="4">
        <v>0</v>
      </c>
      <c r="X2" s="4">
        <v>2028938</v>
      </c>
    </row>
    <row r="3" s="4" customFormat="1" spans="1:24">
      <c r="A3" s="4">
        <v>14697250706</v>
      </c>
      <c r="B3" s="4" t="s">
        <v>24</v>
      </c>
      <c r="C3" s="4" t="s">
        <v>25</v>
      </c>
      <c r="D3" s="4" t="s">
        <v>26</v>
      </c>
      <c r="E3" s="4" t="s">
        <v>27</v>
      </c>
      <c r="F3" s="5">
        <v>44304</v>
      </c>
      <c r="G3" s="5">
        <v>44306</v>
      </c>
      <c r="H3" s="4">
        <v>1</v>
      </c>
      <c r="I3" s="4">
        <v>2</v>
      </c>
      <c r="J3" s="4">
        <v>2</v>
      </c>
      <c r="K3" s="4" t="s">
        <v>28</v>
      </c>
      <c r="L3" s="4">
        <v>2724</v>
      </c>
      <c r="M3" s="4">
        <v>2724</v>
      </c>
      <c r="N3" s="4" t="s">
        <v>33</v>
      </c>
      <c r="O3" s="4" t="s">
        <v>30</v>
      </c>
      <c r="P3" s="4" t="s">
        <v>31</v>
      </c>
      <c r="Q3" s="4">
        <v>0</v>
      </c>
      <c r="R3" s="6">
        <v>44280</v>
      </c>
      <c r="S3" s="5">
        <v>44312</v>
      </c>
      <c r="T3" s="4" t="s">
        <v>32</v>
      </c>
      <c r="U3" s="4">
        <v>2724</v>
      </c>
      <c r="V3" s="4">
        <v>0</v>
      </c>
      <c r="W3" s="4">
        <v>0</v>
      </c>
      <c r="X3" s="4">
        <v>2034742</v>
      </c>
    </row>
    <row r="4" s="4" customFormat="1" spans="1:24">
      <c r="A4" s="4">
        <v>14726251848</v>
      </c>
      <c r="B4" s="4" t="s">
        <v>24</v>
      </c>
      <c r="C4" s="4" t="s">
        <v>25</v>
      </c>
      <c r="D4" s="4" t="s">
        <v>26</v>
      </c>
      <c r="E4" s="4" t="s">
        <v>34</v>
      </c>
      <c r="F4" s="5">
        <v>44304</v>
      </c>
      <c r="G4" s="5">
        <v>44305</v>
      </c>
      <c r="H4" s="4">
        <v>1</v>
      </c>
      <c r="I4" s="4">
        <v>1</v>
      </c>
      <c r="J4" s="4">
        <v>1</v>
      </c>
      <c r="K4" s="4" t="s">
        <v>28</v>
      </c>
      <c r="L4" s="4">
        <v>1484</v>
      </c>
      <c r="M4" s="4">
        <v>1484</v>
      </c>
      <c r="N4" s="4" t="s">
        <v>35</v>
      </c>
      <c r="O4" s="4" t="s">
        <v>30</v>
      </c>
      <c r="P4" s="4" t="s">
        <v>31</v>
      </c>
      <c r="Q4" s="4">
        <v>0</v>
      </c>
      <c r="R4" s="6">
        <v>44283</v>
      </c>
      <c r="S4" s="5">
        <v>44312</v>
      </c>
      <c r="T4" s="4" t="s">
        <v>32</v>
      </c>
      <c r="U4" s="4">
        <v>1484</v>
      </c>
      <c r="V4" s="4">
        <v>0</v>
      </c>
      <c r="W4" s="4">
        <v>0</v>
      </c>
      <c r="X4" s="4">
        <v>2038827</v>
      </c>
    </row>
    <row r="5" s="4" customFormat="1" spans="1:24">
      <c r="A5" s="4">
        <v>14847043205</v>
      </c>
      <c r="B5" s="4" t="s">
        <v>24</v>
      </c>
      <c r="C5" s="4" t="s">
        <v>25</v>
      </c>
      <c r="D5" s="4" t="s">
        <v>36</v>
      </c>
      <c r="E5" s="4" t="s">
        <v>37</v>
      </c>
      <c r="F5" s="5">
        <v>44308</v>
      </c>
      <c r="G5" s="5">
        <v>44309</v>
      </c>
      <c r="H5" s="4">
        <v>1</v>
      </c>
      <c r="I5" s="4">
        <v>1</v>
      </c>
      <c r="J5" s="4">
        <v>1</v>
      </c>
      <c r="K5" s="4" t="s">
        <v>28</v>
      </c>
      <c r="L5" s="4">
        <v>1530</v>
      </c>
      <c r="M5" s="4">
        <v>1530</v>
      </c>
      <c r="N5" s="4" t="s">
        <v>38</v>
      </c>
      <c r="O5" s="4" t="s">
        <v>30</v>
      </c>
      <c r="P5" s="4" t="s">
        <v>31</v>
      </c>
      <c r="Q5" s="4">
        <v>0</v>
      </c>
      <c r="R5" s="6">
        <v>44294</v>
      </c>
      <c r="S5" s="5">
        <v>44312</v>
      </c>
      <c r="T5" s="4" t="s">
        <v>32</v>
      </c>
      <c r="U5" s="4">
        <v>1530</v>
      </c>
      <c r="V5" s="4">
        <v>0</v>
      </c>
      <c r="W5" s="4">
        <v>0</v>
      </c>
      <c r="X5" s="4">
        <v>2054811</v>
      </c>
    </row>
    <row r="6" s="4" customFormat="1" spans="1:24">
      <c r="A6" s="4">
        <v>14884603866</v>
      </c>
      <c r="B6" s="4" t="s">
        <v>24</v>
      </c>
      <c r="C6" s="4" t="s">
        <v>25</v>
      </c>
      <c r="D6" s="4" t="s">
        <v>39</v>
      </c>
      <c r="E6" s="4" t="s">
        <v>40</v>
      </c>
      <c r="F6" s="5">
        <v>44309</v>
      </c>
      <c r="G6" s="5">
        <v>44311</v>
      </c>
      <c r="H6" s="4">
        <v>1</v>
      </c>
      <c r="I6" s="4">
        <v>2</v>
      </c>
      <c r="J6" s="4">
        <v>2</v>
      </c>
      <c r="K6" s="4" t="s">
        <v>28</v>
      </c>
      <c r="L6" s="4">
        <v>1712</v>
      </c>
      <c r="M6" s="4">
        <v>1712</v>
      </c>
      <c r="N6" s="4" t="s">
        <v>41</v>
      </c>
      <c r="O6" s="4" t="s">
        <v>30</v>
      </c>
      <c r="P6" s="4" t="s">
        <v>31</v>
      </c>
      <c r="Q6" s="4">
        <v>0</v>
      </c>
      <c r="R6" s="6">
        <v>44297</v>
      </c>
      <c r="S6" s="5">
        <v>44312</v>
      </c>
      <c r="T6" s="4" t="s">
        <v>32</v>
      </c>
      <c r="U6" s="4">
        <v>1712</v>
      </c>
      <c r="V6" s="4">
        <v>0</v>
      </c>
      <c r="W6" s="4">
        <v>0</v>
      </c>
      <c r="X6" s="4">
        <v>2061642</v>
      </c>
    </row>
    <row r="7" s="4" customFormat="1" spans="1:24">
      <c r="A7" s="4">
        <v>14893520750</v>
      </c>
      <c r="B7" s="4" t="s">
        <v>24</v>
      </c>
      <c r="C7" s="4" t="s">
        <v>25</v>
      </c>
      <c r="D7" s="4" t="s">
        <v>36</v>
      </c>
      <c r="E7" s="4" t="s">
        <v>37</v>
      </c>
      <c r="F7" s="5">
        <v>44308</v>
      </c>
      <c r="G7" s="5">
        <v>44309</v>
      </c>
      <c r="H7" s="4">
        <v>1</v>
      </c>
      <c r="I7" s="4">
        <v>1</v>
      </c>
      <c r="J7" s="4">
        <v>1</v>
      </c>
      <c r="K7" s="4" t="s">
        <v>28</v>
      </c>
      <c r="L7" s="4">
        <v>1527</v>
      </c>
      <c r="M7" s="4">
        <v>1527</v>
      </c>
      <c r="N7" s="4" t="s">
        <v>42</v>
      </c>
      <c r="O7" s="4" t="s">
        <v>30</v>
      </c>
      <c r="P7" s="4" t="s">
        <v>31</v>
      </c>
      <c r="Q7" s="4">
        <v>0</v>
      </c>
      <c r="R7" s="6">
        <v>44298</v>
      </c>
      <c r="S7" s="5">
        <v>44312</v>
      </c>
      <c r="T7" s="4" t="s">
        <v>32</v>
      </c>
      <c r="U7" s="4">
        <v>1527</v>
      </c>
      <c r="V7" s="4">
        <v>0</v>
      </c>
      <c r="W7" s="4">
        <v>0</v>
      </c>
      <c r="X7" s="4">
        <v>2063503</v>
      </c>
    </row>
    <row r="8" s="4" customFormat="1" spans="1:24">
      <c r="A8" s="4">
        <v>14909821033</v>
      </c>
      <c r="B8" s="4" t="s">
        <v>24</v>
      </c>
      <c r="C8" s="4" t="s">
        <v>25</v>
      </c>
      <c r="D8" s="4" t="s">
        <v>43</v>
      </c>
      <c r="E8" s="4" t="s">
        <v>44</v>
      </c>
      <c r="F8" s="5">
        <v>44303</v>
      </c>
      <c r="G8" s="5">
        <v>44311</v>
      </c>
      <c r="H8" s="4">
        <v>1</v>
      </c>
      <c r="I8" s="4">
        <v>8</v>
      </c>
      <c r="J8" s="4">
        <v>8</v>
      </c>
      <c r="K8" s="4" t="s">
        <v>28</v>
      </c>
      <c r="L8" s="4">
        <v>3120</v>
      </c>
      <c r="M8" s="4">
        <v>3120</v>
      </c>
      <c r="N8" s="4" t="s">
        <v>45</v>
      </c>
      <c r="O8" s="4" t="s">
        <v>30</v>
      </c>
      <c r="P8" s="4" t="s">
        <v>31</v>
      </c>
      <c r="Q8" s="4">
        <v>0</v>
      </c>
      <c r="R8" s="6">
        <v>44300</v>
      </c>
      <c r="S8" s="5">
        <v>44312</v>
      </c>
      <c r="T8" s="4" t="s">
        <v>32</v>
      </c>
      <c r="U8" s="4">
        <v>3120</v>
      </c>
      <c r="V8" s="4">
        <v>0</v>
      </c>
      <c r="W8" s="4">
        <v>0</v>
      </c>
      <c r="X8" s="4">
        <v>2066491</v>
      </c>
    </row>
    <row r="9" s="4" customFormat="1" spans="1:24">
      <c r="A9" s="4">
        <v>14893520750</v>
      </c>
      <c r="B9" s="4" t="s">
        <v>24</v>
      </c>
      <c r="C9" s="4" t="s">
        <v>46</v>
      </c>
      <c r="D9" s="4" t="s">
        <v>36</v>
      </c>
      <c r="E9" s="4" t="s">
        <v>37</v>
      </c>
      <c r="F9" s="5">
        <v>44308</v>
      </c>
      <c r="G9" s="5">
        <v>44309</v>
      </c>
      <c r="H9" s="4">
        <v>1</v>
      </c>
      <c r="I9" s="4">
        <v>1</v>
      </c>
      <c r="J9" s="4">
        <v>1</v>
      </c>
      <c r="K9" s="4" t="s">
        <v>28</v>
      </c>
      <c r="L9" s="4">
        <v>-1527</v>
      </c>
      <c r="M9" s="4">
        <v>-1527</v>
      </c>
      <c r="N9" s="4" t="s">
        <v>42</v>
      </c>
      <c r="O9" s="4" t="s">
        <v>30</v>
      </c>
      <c r="P9" s="4" t="s">
        <v>31</v>
      </c>
      <c r="Q9" s="4">
        <v>0</v>
      </c>
      <c r="R9" s="6">
        <v>44298</v>
      </c>
      <c r="S9" s="5">
        <v>44312</v>
      </c>
      <c r="T9" s="4" t="s">
        <v>32</v>
      </c>
      <c r="U9" s="4">
        <v>-1527</v>
      </c>
      <c r="V9" s="4">
        <v>0</v>
      </c>
      <c r="W9" s="4">
        <v>0</v>
      </c>
      <c r="X9" s="4">
        <v>2063503</v>
      </c>
    </row>
    <row r="10" s="4" customFormat="1" spans="1:24">
      <c r="A10" s="4">
        <v>14934776984</v>
      </c>
      <c r="B10" s="4" t="s">
        <v>24</v>
      </c>
      <c r="C10" s="4" t="s">
        <v>25</v>
      </c>
      <c r="D10" s="4" t="s">
        <v>47</v>
      </c>
      <c r="E10" s="4" t="s">
        <v>48</v>
      </c>
      <c r="F10" s="5">
        <v>44303</v>
      </c>
      <c r="G10" s="5">
        <v>44307</v>
      </c>
      <c r="H10" s="4">
        <v>1</v>
      </c>
      <c r="I10" s="4">
        <v>4</v>
      </c>
      <c r="J10" s="4">
        <v>4</v>
      </c>
      <c r="K10" s="4" t="s">
        <v>28</v>
      </c>
      <c r="L10" s="4">
        <v>9712</v>
      </c>
      <c r="M10" s="4">
        <v>9712</v>
      </c>
      <c r="N10" s="4" t="s">
        <v>49</v>
      </c>
      <c r="O10" s="4" t="s">
        <v>30</v>
      </c>
      <c r="P10" s="4" t="s">
        <v>31</v>
      </c>
      <c r="Q10" s="4">
        <v>0</v>
      </c>
      <c r="R10" s="6">
        <v>44303</v>
      </c>
      <c r="S10" s="5">
        <v>44312</v>
      </c>
      <c r="T10" s="4" t="s">
        <v>32</v>
      </c>
      <c r="U10" s="4">
        <v>9712</v>
      </c>
      <c r="V10" s="4">
        <v>0</v>
      </c>
      <c r="W10" s="4">
        <v>0</v>
      </c>
      <c r="X10" s="4">
        <v>2070414</v>
      </c>
    </row>
    <row r="11" s="4" customFormat="1" spans="1:24">
      <c r="A11" s="4">
        <v>14665116461</v>
      </c>
      <c r="B11" s="4" t="s">
        <v>24</v>
      </c>
      <c r="C11" s="4" t="s">
        <v>46</v>
      </c>
      <c r="D11" s="4" t="s">
        <v>26</v>
      </c>
      <c r="E11" s="4" t="s">
        <v>27</v>
      </c>
      <c r="F11" s="5">
        <v>44304</v>
      </c>
      <c r="G11" s="5">
        <v>44307</v>
      </c>
      <c r="H11" s="4">
        <v>1</v>
      </c>
      <c r="I11" s="4">
        <v>3</v>
      </c>
      <c r="J11" s="4">
        <v>3</v>
      </c>
      <c r="K11" s="4" t="s">
        <v>28</v>
      </c>
      <c r="L11" s="4">
        <v>-3969</v>
      </c>
      <c r="M11" s="4">
        <v>-3969</v>
      </c>
      <c r="N11" s="4" t="s">
        <v>29</v>
      </c>
      <c r="O11" s="4" t="s">
        <v>30</v>
      </c>
      <c r="P11" s="4" t="s">
        <v>31</v>
      </c>
      <c r="Q11" s="4">
        <v>0</v>
      </c>
      <c r="R11" s="6">
        <v>44276</v>
      </c>
      <c r="S11" s="5">
        <v>44312</v>
      </c>
      <c r="T11" s="4" t="s">
        <v>32</v>
      </c>
      <c r="U11" s="4">
        <v>-3969</v>
      </c>
      <c r="V11" s="4">
        <v>0</v>
      </c>
      <c r="W11" s="4">
        <v>0</v>
      </c>
      <c r="X11" s="4">
        <v>2028938</v>
      </c>
    </row>
    <row r="12" s="4" customFormat="1" spans="1:24">
      <c r="A12" s="4">
        <v>14934776984</v>
      </c>
      <c r="B12" s="4" t="s">
        <v>24</v>
      </c>
      <c r="C12" s="4" t="s">
        <v>50</v>
      </c>
      <c r="D12" s="4" t="s">
        <v>47</v>
      </c>
      <c r="E12" s="4" t="s">
        <v>48</v>
      </c>
      <c r="F12" s="5">
        <v>44303</v>
      </c>
      <c r="G12" s="5">
        <v>44307</v>
      </c>
      <c r="H12" s="4">
        <v>1</v>
      </c>
      <c r="I12" s="4">
        <v>4</v>
      </c>
      <c r="J12" s="4">
        <v>4</v>
      </c>
      <c r="K12" s="4" t="s">
        <v>28</v>
      </c>
      <c r="L12" s="4">
        <v>-2428</v>
      </c>
      <c r="M12" s="4">
        <v>-2428</v>
      </c>
      <c r="N12" s="4" t="s">
        <v>49</v>
      </c>
      <c r="O12" s="4" t="s">
        <v>30</v>
      </c>
      <c r="P12" s="4" t="s">
        <v>31</v>
      </c>
      <c r="Q12" s="4">
        <v>0</v>
      </c>
      <c r="R12" s="6">
        <v>44303</v>
      </c>
      <c r="S12" s="5">
        <v>44312</v>
      </c>
      <c r="T12" s="4" t="s">
        <v>32</v>
      </c>
      <c r="U12" s="4">
        <v>-2428</v>
      </c>
      <c r="V12" s="4">
        <v>0</v>
      </c>
      <c r="W12" s="4">
        <v>0</v>
      </c>
      <c r="X12" s="4">
        <v>2070414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5" sqref="A15:A17"/>
    </sheetView>
  </sheetViews>
  <sheetFormatPr defaultColWidth="9" defaultRowHeight="13.5"/>
  <cols>
    <col min="1" max="1" width="12.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</v>
      </c>
    </row>
    <row r="2" s="4" customFormat="1" hidden="1" spans="1:9">
      <c r="A2" s="4">
        <v>14665116461</v>
      </c>
      <c r="B2" s="5">
        <v>44304</v>
      </c>
      <c r="C2" s="5">
        <v>44307</v>
      </c>
      <c r="D2" s="4">
        <v>0</v>
      </c>
      <c r="E2" s="4" t="str">
        <f>VLOOKUP(A2,HOP!A:L,12,0)</f>
        <v>0.00</v>
      </c>
      <c r="F2" s="4" t="str">
        <f>VLOOKUP(A2,HOP!A:C,3,0)</f>
        <v>2028938</v>
      </c>
      <c r="G2" s="4">
        <f>D2-E2</f>
        <v>0</v>
      </c>
      <c r="H2" s="4" t="str">
        <f>$H$1&amp;F2</f>
        <v>,2028938</v>
      </c>
      <c r="I2" s="4" t="str">
        <f>VLOOKUP(A2,HOP!A:T,20,0)</f>
        <v>直采</v>
      </c>
    </row>
    <row r="3" s="4" customFormat="1" spans="1:9">
      <c r="A3" s="4">
        <v>14697250706</v>
      </c>
      <c r="B3" s="5">
        <v>44304</v>
      </c>
      <c r="C3" s="5">
        <v>44306</v>
      </c>
      <c r="D3" s="4">
        <v>2724</v>
      </c>
      <c r="E3" s="4" t="str">
        <f>VLOOKUP(A3,HOP!A:L,12,0)</f>
        <v>2724.00</v>
      </c>
      <c r="F3" s="4" t="str">
        <f>VLOOKUP(A3,HOP!A:C,3,0)</f>
        <v>2034742</v>
      </c>
      <c r="G3" s="4">
        <f t="shared" ref="G3:G12" si="0">D3-E3</f>
        <v>0</v>
      </c>
      <c r="H3" s="4" t="str">
        <f t="shared" ref="H3:H12" si="1">$H$1&amp;F3</f>
        <v>,2034742</v>
      </c>
      <c r="I3" s="4" t="str">
        <f>VLOOKUP(A3,HOP!A:T,20,0)</f>
        <v>直采</v>
      </c>
    </row>
    <row r="4" s="4" customFormat="1" spans="1:9">
      <c r="A4" s="4">
        <v>14726251848</v>
      </c>
      <c r="B4" s="5">
        <v>44304</v>
      </c>
      <c r="C4" s="5">
        <v>44305</v>
      </c>
      <c r="D4" s="4">
        <v>1484</v>
      </c>
      <c r="E4" s="4" t="str">
        <f>VLOOKUP(A4,HOP!A:L,12,0)</f>
        <v>1484.00</v>
      </c>
      <c r="F4" s="4" t="str">
        <f>VLOOKUP(A4,HOP!A:C,3,0)</f>
        <v>2038827</v>
      </c>
      <c r="G4" s="4">
        <f t="shared" si="0"/>
        <v>0</v>
      </c>
      <c r="H4" s="4" t="str">
        <f t="shared" si="1"/>
        <v>,2038827</v>
      </c>
      <c r="I4" s="4" t="str">
        <f>VLOOKUP(A4,HOP!A:T,20,0)</f>
        <v>直采</v>
      </c>
    </row>
    <row r="5" s="4" customFormat="1" spans="1:9">
      <c r="A5" s="4">
        <v>14847043205</v>
      </c>
      <c r="B5" s="5">
        <v>44308</v>
      </c>
      <c r="C5" s="5">
        <v>44309</v>
      </c>
      <c r="D5" s="4">
        <v>1530</v>
      </c>
      <c r="E5" s="4" t="str">
        <f>VLOOKUP(A5,HOP!A:L,12,0)</f>
        <v>1530.00</v>
      </c>
      <c r="F5" s="4" t="str">
        <f>VLOOKUP(A5,HOP!A:C,3,0)</f>
        <v>2054811</v>
      </c>
      <c r="G5" s="4">
        <f t="shared" si="0"/>
        <v>0</v>
      </c>
      <c r="H5" s="4" t="str">
        <f t="shared" si="1"/>
        <v>,2054811</v>
      </c>
      <c r="I5" s="4" t="str">
        <f>VLOOKUP(A5,HOP!A:T,20,0)</f>
        <v>直采</v>
      </c>
    </row>
    <row r="6" s="4" customFormat="1" spans="1:9">
      <c r="A6" s="4">
        <v>14884603866</v>
      </c>
      <c r="B6" s="5">
        <v>44309</v>
      </c>
      <c r="C6" s="5">
        <v>44311</v>
      </c>
      <c r="D6" s="4">
        <v>1712</v>
      </c>
      <c r="E6" s="4" t="str">
        <f>VLOOKUP(A6,HOP!A:L,12,0)</f>
        <v>1712.00</v>
      </c>
      <c r="F6" s="4" t="str">
        <f>VLOOKUP(A6,HOP!A:C,3,0)</f>
        <v>2061642</v>
      </c>
      <c r="G6" s="4">
        <f t="shared" si="0"/>
        <v>0</v>
      </c>
      <c r="H6" s="4" t="str">
        <f t="shared" si="1"/>
        <v>,2061642</v>
      </c>
      <c r="I6" s="4" t="str">
        <f>VLOOKUP(A6,HOP!A:T,20,0)</f>
        <v>直采</v>
      </c>
    </row>
    <row r="7" s="4" customFormat="1" hidden="1" spans="1:9">
      <c r="A7" s="4">
        <v>14893520750</v>
      </c>
      <c r="B7" s="5">
        <v>44308</v>
      </c>
      <c r="C7" s="5">
        <v>44309</v>
      </c>
      <c r="D7" s="4">
        <v>0</v>
      </c>
      <c r="E7" s="4" t="str">
        <f>VLOOKUP(A7,HOP!A:L,12,0)</f>
        <v>0.00</v>
      </c>
      <c r="F7" s="4" t="str">
        <f>VLOOKUP(A7,HOP!A:C,3,0)</f>
        <v>2063503</v>
      </c>
      <c r="G7" s="4">
        <f t="shared" si="0"/>
        <v>0</v>
      </c>
      <c r="H7" s="4" t="str">
        <f t="shared" si="1"/>
        <v>,2063503</v>
      </c>
      <c r="I7" s="4" t="str">
        <f>VLOOKUP(A7,HOP!A:T,20,0)</f>
        <v>直采</v>
      </c>
    </row>
    <row r="8" s="4" customFormat="1" spans="1:9">
      <c r="A8" s="4">
        <v>14909821033</v>
      </c>
      <c r="B8" s="5">
        <v>44303</v>
      </c>
      <c r="C8" s="5">
        <v>44311</v>
      </c>
      <c r="D8" s="4">
        <v>3120</v>
      </c>
      <c r="E8" s="4" t="str">
        <f>VLOOKUP(A8,HOP!A:L,12,0)</f>
        <v>3120.00</v>
      </c>
      <c r="F8" s="4" t="str">
        <f>VLOOKUP(A8,HOP!A:C,3,0)</f>
        <v>2066491</v>
      </c>
      <c r="G8" s="4">
        <f t="shared" si="0"/>
        <v>0</v>
      </c>
      <c r="H8" s="4" t="str">
        <f t="shared" si="1"/>
        <v>,2066491</v>
      </c>
      <c r="I8" s="4" t="str">
        <f>VLOOKUP(A8,HOP!A:T,20,0)</f>
        <v>直采</v>
      </c>
    </row>
    <row r="9" s="4" customFormat="1" spans="1:9">
      <c r="A9" s="4">
        <v>14934776984</v>
      </c>
      <c r="B9" s="5">
        <v>44303</v>
      </c>
      <c r="C9" s="5">
        <v>44307</v>
      </c>
      <c r="D9" s="4">
        <v>7284</v>
      </c>
      <c r="E9" s="4" t="str">
        <f>VLOOKUP(A9,HOP!A:L,12,0)</f>
        <v>7284.00</v>
      </c>
      <c r="F9" s="4" t="str">
        <f>VLOOKUP(A9,HOP!A:C,3,0)</f>
        <v>2070414</v>
      </c>
      <c r="G9" s="4">
        <f>D9-E9</f>
        <v>0</v>
      </c>
      <c r="H9" s="4" t="str">
        <f>$H$1&amp;F9</f>
        <v>,2070414</v>
      </c>
      <c r="I9" s="4" t="str">
        <f>VLOOKUP(A9,HOP!A:T,20,0)</f>
        <v>直采</v>
      </c>
    </row>
    <row r="11" spans="4:4">
      <c r="D11" s="4">
        <f>SUM(D2:D10)</f>
        <v>17854</v>
      </c>
    </row>
    <row r="15" spans="1:1">
      <c r="A15" s="4" t="s">
        <v>52</v>
      </c>
    </row>
    <row r="16" spans="1:1">
      <c r="A16" s="4" t="s">
        <v>53</v>
      </c>
    </row>
    <row r="17" spans="1:1">
      <c r="A17" s="4" t="s">
        <v>54</v>
      </c>
    </row>
  </sheetData>
  <autoFilter ref="A1:XFD15">
    <filterColumn colId="3">
      <filters blank="1">
        <filter val="1530"/>
        <filter val="3120"/>
        <filter val="1712"/>
        <filter val="1484"/>
        <filter val="2724"/>
        <filter val="7284"/>
        <filter val="17854"/>
      </filters>
    </filterColumn>
    <extLst/>
  </autoFilter>
  <conditionalFormatting sqref="A1:A12 A15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H41" sqref="H4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55</v>
      </c>
      <c r="B1" s="2" t="s">
        <v>56</v>
      </c>
      <c r="C1" s="2" t="s">
        <v>57</v>
      </c>
      <c r="D1" s="2" t="s">
        <v>58</v>
      </c>
      <c r="E1" s="2" t="s">
        <v>13</v>
      </c>
      <c r="F1" s="2" t="s">
        <v>5</v>
      </c>
      <c r="G1" s="2" t="s">
        <v>6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</row>
    <row r="2" s="1" customFormat="1" spans="1:20">
      <c r="A2" s="3">
        <v>14934776984</v>
      </c>
      <c r="B2" s="1" t="s">
        <v>72</v>
      </c>
      <c r="C2" s="1" t="s">
        <v>73</v>
      </c>
      <c r="D2" s="1" t="s">
        <v>74</v>
      </c>
      <c r="E2" s="1" t="s">
        <v>75</v>
      </c>
      <c r="F2" s="1" t="s">
        <v>72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</row>
    <row r="3" s="1" customFormat="1" spans="1:20">
      <c r="A3" s="3">
        <v>14909821033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72</v>
      </c>
      <c r="G3" s="1" t="s">
        <v>91</v>
      </c>
      <c r="H3" s="1" t="s">
        <v>77</v>
      </c>
      <c r="I3" s="1" t="s">
        <v>92</v>
      </c>
      <c r="J3" s="1" t="s">
        <v>79</v>
      </c>
      <c r="K3" s="1" t="s">
        <v>92</v>
      </c>
      <c r="L3" s="1" t="s">
        <v>92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93</v>
      </c>
      <c r="R3" s="1" t="s">
        <v>84</v>
      </c>
      <c r="S3" s="1" t="s">
        <v>85</v>
      </c>
      <c r="T3" s="1" t="s">
        <v>86</v>
      </c>
    </row>
    <row r="4" s="1" customFormat="1" spans="1:20">
      <c r="A4" s="3">
        <v>14893520750</v>
      </c>
      <c r="B4" s="1" t="s">
        <v>94</v>
      </c>
      <c r="C4" s="1" t="s">
        <v>95</v>
      </c>
      <c r="D4" s="1" t="s">
        <v>96</v>
      </c>
      <c r="E4" s="1" t="s">
        <v>97</v>
      </c>
      <c r="F4" s="1" t="s">
        <v>98</v>
      </c>
      <c r="G4" s="1" t="s">
        <v>99</v>
      </c>
      <c r="H4" s="1" t="s">
        <v>77</v>
      </c>
      <c r="I4" s="1" t="s">
        <v>100</v>
      </c>
      <c r="J4" s="1" t="s">
        <v>79</v>
      </c>
      <c r="K4" s="1" t="s">
        <v>100</v>
      </c>
      <c r="L4" s="1" t="s">
        <v>81</v>
      </c>
      <c r="M4" s="1" t="s">
        <v>101</v>
      </c>
      <c r="N4" s="1" t="s">
        <v>101</v>
      </c>
      <c r="O4" s="1" t="s">
        <v>81</v>
      </c>
      <c r="P4" s="1" t="s">
        <v>82</v>
      </c>
      <c r="Q4" s="1" t="s">
        <v>102</v>
      </c>
      <c r="R4" s="1" t="s">
        <v>84</v>
      </c>
      <c r="S4" s="1" t="s">
        <v>85</v>
      </c>
      <c r="T4" s="1" t="s">
        <v>86</v>
      </c>
    </row>
    <row r="5" s="1" customFormat="1" spans="1:20">
      <c r="A5" s="3">
        <v>14884603866</v>
      </c>
      <c r="B5" s="1" t="s">
        <v>103</v>
      </c>
      <c r="C5" s="1" t="s">
        <v>104</v>
      </c>
      <c r="D5" s="1" t="s">
        <v>105</v>
      </c>
      <c r="E5" s="1" t="s">
        <v>106</v>
      </c>
      <c r="F5" s="1" t="s">
        <v>99</v>
      </c>
      <c r="G5" s="1" t="s">
        <v>91</v>
      </c>
      <c r="H5" s="1" t="s">
        <v>77</v>
      </c>
      <c r="I5" s="1" t="s">
        <v>107</v>
      </c>
      <c r="J5" s="1" t="s">
        <v>79</v>
      </c>
      <c r="K5" s="1" t="s">
        <v>107</v>
      </c>
      <c r="L5" s="1" t="s">
        <v>107</v>
      </c>
      <c r="M5" s="1" t="s">
        <v>80</v>
      </c>
      <c r="N5" s="1" t="s">
        <v>80</v>
      </c>
      <c r="O5" s="1" t="s">
        <v>81</v>
      </c>
      <c r="P5" s="1" t="s">
        <v>82</v>
      </c>
      <c r="Q5" s="1" t="s">
        <v>108</v>
      </c>
      <c r="R5" s="1" t="s">
        <v>84</v>
      </c>
      <c r="S5" s="1" t="s">
        <v>85</v>
      </c>
      <c r="T5" s="1" t="s">
        <v>86</v>
      </c>
    </row>
    <row r="6" s="1" customFormat="1" spans="1:20">
      <c r="A6" s="3">
        <v>14847043205</v>
      </c>
      <c r="B6" s="1" t="s">
        <v>109</v>
      </c>
      <c r="C6" s="1" t="s">
        <v>110</v>
      </c>
      <c r="D6" s="1" t="s">
        <v>96</v>
      </c>
      <c r="E6" s="1" t="s">
        <v>111</v>
      </c>
      <c r="F6" s="1" t="s">
        <v>98</v>
      </c>
      <c r="G6" s="1" t="s">
        <v>99</v>
      </c>
      <c r="H6" s="1" t="s">
        <v>77</v>
      </c>
      <c r="I6" s="1" t="s">
        <v>112</v>
      </c>
      <c r="J6" s="1" t="s">
        <v>79</v>
      </c>
      <c r="K6" s="1" t="s">
        <v>112</v>
      </c>
      <c r="L6" s="1" t="s">
        <v>112</v>
      </c>
      <c r="M6" s="1" t="s">
        <v>80</v>
      </c>
      <c r="N6" s="1" t="s">
        <v>80</v>
      </c>
      <c r="O6" s="1" t="s">
        <v>81</v>
      </c>
      <c r="P6" s="1" t="s">
        <v>82</v>
      </c>
      <c r="Q6" s="1" t="s">
        <v>113</v>
      </c>
      <c r="R6" s="1" t="s">
        <v>84</v>
      </c>
      <c r="S6" s="1" t="s">
        <v>85</v>
      </c>
      <c r="T6" s="1" t="s">
        <v>86</v>
      </c>
    </row>
    <row r="7" s="1" customFormat="1" spans="1:20">
      <c r="A7" s="3">
        <v>14726251848</v>
      </c>
      <c r="B7" s="1" t="s">
        <v>114</v>
      </c>
      <c r="C7" s="1" t="s">
        <v>115</v>
      </c>
      <c r="D7" s="1" t="s">
        <v>96</v>
      </c>
      <c r="E7" s="1" t="s">
        <v>116</v>
      </c>
      <c r="F7" s="1" t="s">
        <v>117</v>
      </c>
      <c r="G7" s="1" t="s">
        <v>118</v>
      </c>
      <c r="H7" s="1" t="s">
        <v>77</v>
      </c>
      <c r="I7" s="1" t="s">
        <v>119</v>
      </c>
      <c r="J7" s="1" t="s">
        <v>79</v>
      </c>
      <c r="K7" s="1" t="s">
        <v>119</v>
      </c>
      <c r="L7" s="1" t="s">
        <v>119</v>
      </c>
      <c r="M7" s="1" t="s">
        <v>80</v>
      </c>
      <c r="N7" s="1" t="s">
        <v>80</v>
      </c>
      <c r="O7" s="1" t="s">
        <v>81</v>
      </c>
      <c r="P7" s="1" t="s">
        <v>82</v>
      </c>
      <c r="Q7" s="1" t="s">
        <v>120</v>
      </c>
      <c r="R7" s="1" t="s">
        <v>84</v>
      </c>
      <c r="S7" s="1" t="s">
        <v>85</v>
      </c>
      <c r="T7" s="1" t="s">
        <v>86</v>
      </c>
    </row>
    <row r="8" s="1" customFormat="1" spans="1:20">
      <c r="A8" s="3">
        <v>14697250706</v>
      </c>
      <c r="B8" s="1" t="s">
        <v>121</v>
      </c>
      <c r="C8" s="1" t="s">
        <v>122</v>
      </c>
      <c r="D8" s="1" t="s">
        <v>96</v>
      </c>
      <c r="E8" s="1" t="s">
        <v>123</v>
      </c>
      <c r="F8" s="1" t="s">
        <v>117</v>
      </c>
      <c r="G8" s="1" t="s">
        <v>124</v>
      </c>
      <c r="H8" s="1" t="s">
        <v>77</v>
      </c>
      <c r="I8" s="1" t="s">
        <v>125</v>
      </c>
      <c r="J8" s="1" t="s">
        <v>79</v>
      </c>
      <c r="K8" s="1" t="s">
        <v>125</v>
      </c>
      <c r="L8" s="1" t="s">
        <v>125</v>
      </c>
      <c r="M8" s="1" t="s">
        <v>80</v>
      </c>
      <c r="N8" s="1" t="s">
        <v>80</v>
      </c>
      <c r="O8" s="1" t="s">
        <v>81</v>
      </c>
      <c r="P8" s="1" t="s">
        <v>82</v>
      </c>
      <c r="Q8" s="1" t="s">
        <v>126</v>
      </c>
      <c r="R8" s="1" t="s">
        <v>84</v>
      </c>
      <c r="S8" s="1" t="s">
        <v>85</v>
      </c>
      <c r="T8" s="1" t="s">
        <v>86</v>
      </c>
    </row>
    <row r="9" s="1" customFormat="1" spans="1:20">
      <c r="A9" s="3">
        <v>14665116461</v>
      </c>
      <c r="B9" s="1" t="s">
        <v>127</v>
      </c>
      <c r="C9" s="1" t="s">
        <v>128</v>
      </c>
      <c r="D9" s="1" t="s">
        <v>96</v>
      </c>
      <c r="E9" s="1" t="s">
        <v>129</v>
      </c>
      <c r="F9" s="1" t="s">
        <v>117</v>
      </c>
      <c r="G9" s="1" t="s">
        <v>76</v>
      </c>
      <c r="H9" s="1" t="s">
        <v>77</v>
      </c>
      <c r="I9" s="1" t="s">
        <v>130</v>
      </c>
      <c r="J9" s="1" t="s">
        <v>79</v>
      </c>
      <c r="K9" s="1" t="s">
        <v>130</v>
      </c>
      <c r="L9" s="1" t="s">
        <v>81</v>
      </c>
      <c r="M9" s="1" t="s">
        <v>131</v>
      </c>
      <c r="N9" s="1" t="s">
        <v>131</v>
      </c>
      <c r="O9" s="1" t="s">
        <v>81</v>
      </c>
      <c r="P9" s="1" t="s">
        <v>82</v>
      </c>
      <c r="Q9" s="1" t="s">
        <v>132</v>
      </c>
      <c r="R9" s="1" t="s">
        <v>84</v>
      </c>
      <c r="S9" s="1" t="s">
        <v>85</v>
      </c>
      <c r="T9" s="1" t="s">
        <v>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2021-04-26T07:22:56Z</dcterms:created>
  <dcterms:modified xsi:type="dcterms:W3CDTF">2021-04-26T07:27:35Z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CCBBDE11E517422AB1A2D1A5BE670EF4</vt:lpwstr>
  </property>
  <property fmtid="{D5CDD505-2E9C-101B-9397-08002B2CF9AE}" pid="3" name="KSOProductBuildVer">
    <vt:lpwstr>2052-11.1.0.10463</vt:lpwstr>
  </property>
</Properties>
</file>