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Sheet2!$1:$46</definedName>
  </definedNames>
  <calcPr calcId="144525"/>
</workbook>
</file>

<file path=xl/sharedStrings.xml><?xml version="1.0" encoding="utf-8"?>
<sst xmlns="http://schemas.openxmlformats.org/spreadsheetml/2006/main" count="1099" uniqueCount="392">
  <si>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</si>
  <si>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</si>
  <si>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</si>
  <si>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</si>
  <si>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</si>
  <si>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</si>
  <si>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</si>
  <si>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</si>
  <si>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</si>
  <si>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</si>
  <si>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</si>
  <si>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</si>
  <si>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</si>
  <si>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</si>
  <si>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</si>
  <si>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</si>
  <si>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</si>
  <si>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</si>
  <si>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</si>
  <si>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</si>
  <si>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</si>
  <si>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</si>
  <si>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</si>
  <si>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</si>
  <si>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</si>
  <si>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</si>
  <si>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[大西洋城]海洋赌场度假村(Ocean Casino Resort)(55299406)</t>
  </si>
  <si>
    <t>特大床房&lt;不退款&gt;&lt;2人入住&gt;</t>
  </si>
  <si>
    <t>HKD</t>
  </si>
  <si>
    <t>Chambers/Lakeisha Denise</t>
  </si>
  <si>
    <t>CA13030210426HKD-W</t>
  </si>
  <si>
    <t>未提现</t>
  </si>
  <si>
    <t>携程开票</t>
  </si>
  <si>
    <t>[劳德代尔堡]林克日出酒店(The Link Hotel On Sunrise)(55289758)</t>
  </si>
  <si>
    <t>Walker/Andrea Whitney Chantalle,Schmidt/Todd James</t>
  </si>
  <si>
    <t>[贝尔法斯特]贝尔法斯特市中心温德姆华美达酒店(Ramada by Wyndham Belfast City Centre)(55299735)</t>
  </si>
  <si>
    <t>标准大床房&lt;不退款&gt;&lt;2人入住&gt;</t>
  </si>
  <si>
    <t>DONAGHEY/BERNARD</t>
  </si>
  <si>
    <t>[洛杉矶]洛杉矶大道喜来登酒店(Sheraton Gateway Los Angeles Hotel)(55465300)</t>
  </si>
  <si>
    <t>传统房（1张特大床）&lt;不退款&gt;&lt;2人入住&gt;</t>
  </si>
  <si>
    <t>CHEN/YANJUN</t>
  </si>
  <si>
    <t>NIE/ZIJUN</t>
  </si>
  <si>
    <t>Wang/Jing</t>
  </si>
  <si>
    <t>[尔湾]欧文万豪AC 酒店(AC Hotel by Marriott Irvine)(68027065)</t>
  </si>
  <si>
    <t>特大床房带沙发床&lt;不退款&gt;&lt;2人入住&gt;</t>
  </si>
  <si>
    <t>Zhang/Kai,Yan/Xinhui</t>
  </si>
  <si>
    <t>[费城]费城市中心喜来登酒店(Sheraton Philadelphia Downtown)(55299105)</t>
  </si>
  <si>
    <t>大号床房&lt;不退款&gt;&lt;2人入住&gt;</t>
  </si>
  <si>
    <t>Vincent/Moneera</t>
  </si>
  <si>
    <t>[塞维利亚]巴塞罗塞维利亚雷纳西门图酒店(Barceló Sevilla Renacimiento)(55321070)</t>
  </si>
  <si>
    <t>豪华尊贵房&lt;不退款&gt;&lt;2人入住&gt;</t>
  </si>
  <si>
    <t>Borras Fernandez/Pedro Jose</t>
  </si>
  <si>
    <t>传统特大床房&lt;不退款&gt;&lt;2人入住&gt;</t>
  </si>
  <si>
    <t>holloway/sabrina</t>
  </si>
  <si>
    <t>[金斯敦]牙买加金斯敦万怡酒店(Courtyard by Marriott Kingston, Jamaica)(55270385)</t>
  </si>
  <si>
    <t>单床房&lt;不退款&gt;&lt;2人入住&gt;</t>
  </si>
  <si>
    <t>Galvan/Victor</t>
  </si>
  <si>
    <t>Fontan/Maria jose</t>
  </si>
  <si>
    <t>[新加坡]新加坡南岸JW万豪酒店 (Staycation Approved)(JW Marriott Hotel Singapore South Beach (Staycation Approved))(55852011)</t>
  </si>
  <si>
    <t>豪华特大床客房&lt;不退款&gt;&lt;2人入住&gt;</t>
  </si>
  <si>
    <t>HU/LIANG</t>
  </si>
  <si>
    <t>FIELDS/BRITTANI DIANE</t>
  </si>
  <si>
    <t>[曼凯托]曼凯托万怡酒店(Courtyard Mankato Marriott)(68028109)</t>
  </si>
  <si>
    <t>双床房&lt;不退款&gt;&lt;2人入住&gt;</t>
  </si>
  <si>
    <t>Hagen/Narene,Nhean/Molly</t>
  </si>
  <si>
    <t>[首尔]喜来登首尔多客福城市酒店(Sheraton Seoul D Cube City Hotel)(68026717)</t>
  </si>
  <si>
    <t>转角豪华城景特大床房&lt;不退款&gt;&lt;2人入住&gt;</t>
  </si>
  <si>
    <t>LEE/HYUNJEONG</t>
  </si>
  <si>
    <t>[首尔]首尔东大门诚信H大道酒店(H Avenue Hotel Dongdaemun Sungshin)(55547079)</t>
  </si>
  <si>
    <t>标准双人床房&lt;不退款&gt;&lt;2人入住&gt;</t>
  </si>
  <si>
    <t>Shin/ji woo</t>
  </si>
  <si>
    <t>[万锦]多伦多马克姆万豪酒店(Toronto Marriott Markham)(60480442)</t>
  </si>
  <si>
    <t>园景特大床房&lt;不退款&gt;&lt;2人入住&gt;</t>
  </si>
  <si>
    <t>Pun/James</t>
  </si>
  <si>
    <t>[芝加哥]芝加哥总督酒店(Viceroy Chicago)(55519555)</t>
  </si>
  <si>
    <t>总督特大床房&lt;不退款&gt;&lt;2人入住&gt;</t>
  </si>
  <si>
    <t>Schab/Jowita</t>
  </si>
  <si>
    <t>[迈阿密]迈阿密机场索内斯塔酒店(Sonesta Miami Airport)(55680669)</t>
  </si>
  <si>
    <t>池畔特大床房&lt;1&gt;&lt;不退款&gt;&lt;2人入住&gt;</t>
  </si>
  <si>
    <t>Salvioni/Edgar</t>
  </si>
  <si>
    <t>[丹佛]丹佛市中心万豪费尔菲尔德酒店(Fairfield Inn &amp; Suites by Marriott Denver Downtown)(68028809)</t>
  </si>
  <si>
    <t>特大床房&lt;2人入住&gt;&lt;不退款&gt;&lt;早餐&gt;</t>
  </si>
  <si>
    <t>Huerta/James</t>
  </si>
  <si>
    <t>赔款</t>
  </si>
  <si>
    <t>[旧金山]旧金山沃尔夫旅馆(The Wharf Inn San Francisco)(46053022)</t>
  </si>
  <si>
    <t>标准房&lt;不退款&gt;&lt;2人入住&gt;</t>
  </si>
  <si>
    <t>Soukup/Jason Paul</t>
  </si>
  <si>
    <t>[八打灵再也]八打灵再也希尔顿酒店(Hilton Petaling Jaya)(46053022)</t>
  </si>
  <si>
    <t>客房&lt;不退款&gt;&lt;2人入住&gt;</t>
  </si>
  <si>
    <t>Kunasingam/Dinesh</t>
  </si>
  <si>
    <t>[奥克兰]奥克兰机场酒店(Auckland Airport Kiwi Hotel)(55414036)</t>
  </si>
  <si>
    <t>mc mahon/Doreen</t>
  </si>
  <si>
    <t>[首尔]首尔时代广场万怡酒店(Courtyard by Marriott Seoul Times Square)(55290127)</t>
  </si>
  <si>
    <t>豪华特大床房&lt;不退款&gt;&lt;2人入住&gt;</t>
  </si>
  <si>
    <t>KANG/DAUN</t>
  </si>
  <si>
    <t>[海得拉巴]万寿菊格林公园酒店(Marigold by GreenPark)(55402680)</t>
  </si>
  <si>
    <t>豪华房&lt;不退款&gt;&lt;2人入住&gt;</t>
  </si>
  <si>
    <t>Sukumaran Nair/Jithu</t>
  </si>
  <si>
    <t>[东京]都市中心酒店(Toshi Center Hotel)(55639776)</t>
  </si>
  <si>
    <t>标准双人房&lt;不退款&gt;&lt;2人入住&gt;</t>
  </si>
  <si>
    <t>HEMMI/NOBUHIRO</t>
  </si>
  <si>
    <t>[洛思加图斯]洛斯加托斯小屋酒店(Los Gatos Lodge)(70393495)</t>
  </si>
  <si>
    <t>2张双人床房&lt;2人入住&gt;&lt;不退款&gt;&lt;早餐&gt;</t>
  </si>
  <si>
    <t>Barboza/Nichole</t>
  </si>
  <si>
    <t>[东京]东京馨乐庭新宿区服务公寓(Citadines Shinjuku Tokyo)(55289883)</t>
  </si>
  <si>
    <t>双人床一室房&lt;不退款&gt;&lt;2人入住&gt;</t>
  </si>
  <si>
    <t>YAMAICHI/KAZUE</t>
  </si>
  <si>
    <t>[迈阿密]迈阿密机场福朋喜来登酒店(Four Points by Sheraton Miami Airport)(68028857)</t>
  </si>
  <si>
    <t>Edwards/Dominique</t>
  </si>
  <si>
    <t>退单</t>
  </si>
  <si>
    <t>[圣加布里埃尔]洛杉矶圣加百利喜来登酒店(Sheraton Los Angeles San Gabriel)(55733532)</t>
  </si>
  <si>
    <t>Zhang/Ruohan</t>
  </si>
  <si>
    <t>[孟买]抵达/陆侧2号航站楼尼兰塔中转酒店(Niranta Transit Hotel Terminal 2 Arrivals/Landside)(55572755)</t>
  </si>
  <si>
    <t>舒适双床房&lt;不退款&gt;&lt;2人入住&gt;</t>
  </si>
  <si>
    <t>Muddusetti/Sumanohar Naidu</t>
  </si>
  <si>
    <t>[布城]普特拉贾亚艾美度假酒店(Le Meridien Putrajaya)(68027945)</t>
  </si>
  <si>
    <t>招牌特大床房&lt;不退款&gt;&lt;2人入住&gt;</t>
  </si>
  <si>
    <t>Abu Bakar/Azilawati</t>
  </si>
  <si>
    <t>[阿布扎比]阿布扎比万豪国贸中心万怡酒店(Courtyard by Marriott World Trade Center, Abu Dhabi)(55320503)</t>
  </si>
  <si>
    <t>标准特大床房&lt;不退款&gt;&lt;2人入住&gt;</t>
  </si>
  <si>
    <t>Pagarani/Vinay,Gandhi/Dhvani</t>
  </si>
  <si>
    <t>[大阪]大阪蜂巢旅馆(Osaka Guesthouse Hive)(55439159)</t>
  </si>
  <si>
    <t>2 People in 12-Bed Dormitory - Mixed&lt;不退款&gt;&lt;2人入住&gt;</t>
  </si>
  <si>
    <t>takatori/shinya</t>
  </si>
  <si>
    <t>[悉尼]悉尼帕拉马塔瑞吉斯酒店(Rydges Parramatta Sydney)(55290371)</t>
  </si>
  <si>
    <t>高级大床房&lt;不退款&gt;&lt;2人入住&gt;</t>
  </si>
  <si>
    <t>Singh/Ramanpreet</t>
  </si>
  <si>
    <t>Weng/Ying</t>
  </si>
  <si>
    <t>[罗利]罗利喜来登酒店(Sheraton Raleigh Hotel)(55290199)</t>
  </si>
  <si>
    <t>传统客房（1张特大床）&lt;不退款&gt;&lt;2人入住&gt;</t>
  </si>
  <si>
    <t>fetkevich/pavel</t>
  </si>
  <si>
    <t>[夏洛特]夏洛特北湖万豪费尔菲尔德酒店(Fairfield Inn Charlotte Northlake)(55367677)</t>
  </si>
  <si>
    <t>Mazyck/Dante</t>
  </si>
  <si>
    <t>调整</t>
  </si>
  <si>
    <t>[劳德代尔堡]劳德代尔堡码头希尔顿酒店(Hilton Fort Lauderdale Marina)(70392384)</t>
  </si>
  <si>
    <t>特大床房&lt;早餐&gt;&lt;不退款&gt;&lt;2人入住&gt;</t>
  </si>
  <si>
    <t>Harris/Naqueta Drayton</t>
  </si>
  <si>
    <t>，</t>
  </si>
  <si>
    <t xml:space="preserve"> 本期扣款2901.27HKD</t>
  </si>
  <si>
    <t>本期扣款-1353.54HKD</t>
  </si>
  <si>
    <t>本期扣款641HKD</t>
  </si>
  <si>
    <t>本期收回</t>
  </si>
  <si>
    <t>A210426171729481</t>
  </si>
  <si>
    <t>总计：47147.16元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</si>
  <si>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</si>
  <si>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</si>
  <si>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</si>
  <si>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</si>
  <si>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</si>
  <si>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</si>
  <si>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</si>
  <si>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</si>
  <si>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</si>
  <si>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</si>
  <si>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</si>
  <si>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</si>
  <si>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</si>
  <si>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</si>
  <si>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</si>
  <si>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</si>
  <si>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</si>
  <si>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2021-04-24</t>
  </si>
  <si>
    <t>2082229</t>
  </si>
  <si>
    <t xml:space="preserve">夏洛特北湖费尔菲尔德酒店 </t>
  </si>
  <si>
    <t>Mazyck Dante</t>
  </si>
  <si>
    <t>2021-04-25</t>
  </si>
  <si>
    <t>退房日周结</t>
  </si>
  <si>
    <t>661.66</t>
  </si>
  <si>
    <t>789.00</t>
  </si>
  <si>
    <t>0</t>
  </si>
  <si>
    <t>0.00</t>
  </si>
  <si>
    <t>携程汇智国际直连</t>
  </si>
  <si>
    <t>2021-04-24 22:44:50</t>
  </si>
  <si>
    <t>否</t>
  </si>
  <si>
    <t>汇智国际旅游发展有限公司</t>
  </si>
  <si>
    <t>直连</t>
  </si>
  <si>
    <t>2082186</t>
  </si>
  <si>
    <t>罗利喜来登酒店</t>
  </si>
  <si>
    <t>fetkevich pavel</t>
  </si>
  <si>
    <t>728.74</t>
  </si>
  <si>
    <t>869.00</t>
  </si>
  <si>
    <t>2021-04-24 22:26:38</t>
  </si>
  <si>
    <t>2081986</t>
  </si>
  <si>
    <t>洛杉矶大道喜来登酒店</t>
  </si>
  <si>
    <t>Weng Ying</t>
  </si>
  <si>
    <t>706.94</t>
  </si>
  <si>
    <t>843.00</t>
  </si>
  <si>
    <t>2021-04-24 20:36:33</t>
  </si>
  <si>
    <t>2021-04-23</t>
  </si>
  <si>
    <t>2079774</t>
  </si>
  <si>
    <t>悉尼帕拉马塔瑞吉斯酒店</t>
  </si>
  <si>
    <t>Singh Ramanpreet</t>
  </si>
  <si>
    <t>566.49</t>
  </si>
  <si>
    <t>676.00</t>
  </si>
  <si>
    <t>2021-04-23 18:24:04</t>
  </si>
  <si>
    <t>2079757</t>
  </si>
  <si>
    <t>大阪蜂巢旅馆</t>
  </si>
  <si>
    <t>takatori shinya</t>
  </si>
  <si>
    <t>134.08</t>
  </si>
  <si>
    <t>160.00</t>
  </si>
  <si>
    <t>2021-04-23 18:15:50</t>
  </si>
  <si>
    <t>2079589</t>
  </si>
  <si>
    <t>阿布扎比万豪国贸中心庭院酒店</t>
  </si>
  <si>
    <t>Pagarani Vinay,Gandhi Dhvani</t>
  </si>
  <si>
    <t>326.82</t>
  </si>
  <si>
    <t>390.00</t>
  </si>
  <si>
    <t>2021-04-23 16:54:01</t>
  </si>
  <si>
    <t>2079518</t>
  </si>
  <si>
    <t>吉隆坡布特拉再也艾美酒店</t>
  </si>
  <si>
    <t>Abu Bakar Azilawati</t>
  </si>
  <si>
    <t>417.32</t>
  </si>
  <si>
    <t>498.00</t>
  </si>
  <si>
    <t>2021-04-23 16:18:22</t>
  </si>
  <si>
    <t>2079153</t>
  </si>
  <si>
    <t>抵达/陆侧2号航站楼尼兰塔中转酒店</t>
  </si>
  <si>
    <t>Muddusetti Sumanohar Naidu</t>
  </si>
  <si>
    <t>493.58</t>
  </si>
  <si>
    <t>589.00</t>
  </si>
  <si>
    <t>2021-04-23 12:24:21</t>
  </si>
  <si>
    <t>2078878</t>
  </si>
  <si>
    <t>迈阿密机场福朋喜来登酒店</t>
  </si>
  <si>
    <t>Edwards Dominique</t>
  </si>
  <si>
    <t>1013.14</t>
  </si>
  <si>
    <t>1209.00</t>
  </si>
  <si>
    <t>2021-04-23 08:56:19</t>
  </si>
  <si>
    <t>2078834</t>
  </si>
  <si>
    <t>东京新宿馨乐庭服务公寓</t>
  </si>
  <si>
    <t>YAMAICHI KAZUE</t>
  </si>
  <si>
    <t>430.73</t>
  </si>
  <si>
    <t>514.00</t>
  </si>
  <si>
    <t>2021-04-23 07:59:49</t>
  </si>
  <si>
    <t>2078780</t>
  </si>
  <si>
    <t>洛斯加托斯小屋酒店</t>
  </si>
  <si>
    <t>Barboza Nichole</t>
  </si>
  <si>
    <t>1434.66</t>
  </si>
  <si>
    <t>1712.00</t>
  </si>
  <si>
    <t>2021-04-23 04:07:33</t>
  </si>
  <si>
    <t>2021-04-22</t>
  </si>
  <si>
    <t>2077709</t>
  </si>
  <si>
    <t>都市中心酒店</t>
  </si>
  <si>
    <t>HEMMI NOBUHIRO</t>
  </si>
  <si>
    <t>376.92</t>
  </si>
  <si>
    <t>450.00</t>
  </si>
  <si>
    <t>2021-04-22 14:32:13</t>
  </si>
  <si>
    <t>2077321</t>
  </si>
  <si>
    <t>万寿菊格林公园酒店</t>
  </si>
  <si>
    <t>Sukumaran Nair Jithu</t>
  </si>
  <si>
    <t>324.99</t>
  </si>
  <si>
    <t>388.00</t>
  </si>
  <si>
    <t>2021-04-22 10:20:17</t>
  </si>
  <si>
    <t>2021-04-21</t>
  </si>
  <si>
    <t>2076442</t>
  </si>
  <si>
    <t>首尔时代广场万怡酒店</t>
  </si>
  <si>
    <t>KANG DAUN</t>
  </si>
  <si>
    <t>753.60</t>
  </si>
  <si>
    <t>898.00</t>
  </si>
  <si>
    <t>2021-04-21 17:11:01</t>
  </si>
  <si>
    <t>2021-04-20</t>
  </si>
  <si>
    <t>2074994</t>
  </si>
  <si>
    <t>奥克兰机场酒店</t>
  </si>
  <si>
    <t>mc mahon Doreen</t>
  </si>
  <si>
    <t>635.88</t>
  </si>
  <si>
    <t>757.00</t>
  </si>
  <si>
    <t>2021-04-20 16:59:54</t>
  </si>
  <si>
    <t>2074351</t>
  </si>
  <si>
    <t>丹佛市中心费尔菲尔德酒店及套房</t>
  </si>
  <si>
    <t>Huerta James</t>
  </si>
  <si>
    <t>1312.08</t>
  </si>
  <si>
    <t>1562.00</t>
  </si>
  <si>
    <t>2021-04-20 06:02:18</t>
  </si>
  <si>
    <t>2021-04-19</t>
  </si>
  <si>
    <t>2073997</t>
  </si>
  <si>
    <t>迈阿密机场皇冠假日酒店</t>
  </si>
  <si>
    <t>Salvioni Edgar</t>
  </si>
  <si>
    <t>849.95</t>
  </si>
  <si>
    <t>1011.00</t>
  </si>
  <si>
    <t>2021-04-19 20:43:05</t>
  </si>
  <si>
    <t>2073131</t>
  </si>
  <si>
    <t>芝加哥总督酒店</t>
  </si>
  <si>
    <t>Schab Jowita</t>
  </si>
  <si>
    <t>1783.12</t>
  </si>
  <si>
    <t>2121.00</t>
  </si>
  <si>
    <t>2021-04-19 10:50:11</t>
  </si>
  <si>
    <t>2072969</t>
  </si>
  <si>
    <t>多伦多马克姆万豪酒店</t>
  </si>
  <si>
    <t>Pun James</t>
  </si>
  <si>
    <t>802.03</t>
  </si>
  <si>
    <t>954.00</t>
  </si>
  <si>
    <t>2021-04-19 05:54:52</t>
  </si>
  <si>
    <t>2021-04-18</t>
  </si>
  <si>
    <t>2072627</t>
  </si>
  <si>
    <t>首尔东大门诚信H大道酒店</t>
  </si>
  <si>
    <t>Shin ji woo</t>
  </si>
  <si>
    <t>266.50</t>
  </si>
  <si>
    <t>317.00</t>
  </si>
  <si>
    <t>2021-04-18 20:31:16</t>
  </si>
  <si>
    <t>2072443</t>
  </si>
  <si>
    <t>喜来登首尔多客福城市酒店</t>
  </si>
  <si>
    <t>LEE HYUNJEONG</t>
  </si>
  <si>
    <t>1885.69</t>
  </si>
  <si>
    <t>2243.00</t>
  </si>
  <si>
    <t>2021-04-18 18:20:21</t>
  </si>
  <si>
    <t>2071716</t>
  </si>
  <si>
    <t>Courtyard Mankato</t>
  </si>
  <si>
    <t>Hagen Narene,Nhean Molly</t>
  </si>
  <si>
    <t>1668.80</t>
  </si>
  <si>
    <t>1985.01</t>
  </si>
  <si>
    <t>2021-04-18 08:04:50</t>
  </si>
  <si>
    <t>2021-04-17</t>
  </si>
  <si>
    <t>2071410</t>
  </si>
  <si>
    <t>FIELDS BRITTANI DIANE</t>
  </si>
  <si>
    <t>1227.57</t>
  </si>
  <si>
    <t>1460.00</t>
  </si>
  <si>
    <t>2021-04-17 21:31:24</t>
  </si>
  <si>
    <t>2070495</t>
  </si>
  <si>
    <t>新加坡南岸JW万豪酒店</t>
  </si>
  <si>
    <t>HU LIANG</t>
  </si>
  <si>
    <t>6214.35</t>
  </si>
  <si>
    <t>7391.00</t>
  </si>
  <si>
    <t>2021-04-17 11:03:04</t>
  </si>
  <si>
    <t>2070296</t>
  </si>
  <si>
    <t>巴塞罗塞维利亚雷纳西门图酒店</t>
  </si>
  <si>
    <t>Fontan Maria jose</t>
  </si>
  <si>
    <t>492.71</t>
  </si>
  <si>
    <t>586.00</t>
  </si>
  <si>
    <t>2021-04-17 06:14:40</t>
  </si>
  <si>
    <t>2070272</t>
  </si>
  <si>
    <t>牙买加金斯敦万怡酒店</t>
  </si>
  <si>
    <t>Galvan Victor</t>
  </si>
  <si>
    <t>1116.58</t>
  </si>
  <si>
    <t>1328.00</t>
  </si>
  <si>
    <t>2021-04-17 04:01:39</t>
  </si>
  <si>
    <t>2021-04-16</t>
  </si>
  <si>
    <t>2070042</t>
  </si>
  <si>
    <t>holloway sabrina</t>
  </si>
  <si>
    <t>642.83</t>
  </si>
  <si>
    <t>764.00</t>
  </si>
  <si>
    <t>2021-04-16 22:21:21</t>
  </si>
  <si>
    <t>2069190</t>
  </si>
  <si>
    <t>Borras Fernandez Pedro Jose</t>
  </si>
  <si>
    <t>481.28</t>
  </si>
  <si>
    <t>572.00</t>
  </si>
  <si>
    <t>2021-04-16 14:36:43</t>
  </si>
  <si>
    <t>2021-04-15</t>
  </si>
  <si>
    <t>2068372</t>
  </si>
  <si>
    <t>费城市中心喜来登酒店</t>
  </si>
  <si>
    <t>Vincent Moneera</t>
  </si>
  <si>
    <t>761.44</t>
  </si>
  <si>
    <t>904.00</t>
  </si>
  <si>
    <t>2021-04-15 21:45:02</t>
  </si>
  <si>
    <t>2021-04-13</t>
  </si>
  <si>
    <t>2064882</t>
  </si>
  <si>
    <t>欧文万豪AC 酒店</t>
  </si>
  <si>
    <t>Zhang Kai,Yan Xinhui</t>
  </si>
  <si>
    <t>2461.69</t>
  </si>
  <si>
    <t>2916.00</t>
  </si>
  <si>
    <t>2021-04-13 14:00:04</t>
  </si>
  <si>
    <t>2021-04-10</t>
  </si>
  <si>
    <t>2059262</t>
  </si>
  <si>
    <t>Wang Jing</t>
  </si>
  <si>
    <t>1291.32</t>
  </si>
  <si>
    <t>1530.00</t>
  </si>
  <si>
    <t>2021-04-10 12:14:53</t>
  </si>
  <si>
    <t>2059052</t>
  </si>
  <si>
    <t>NIE ZIJUN</t>
  </si>
  <si>
    <t>1282.04</t>
  </si>
  <si>
    <t>1519.00</t>
  </si>
  <si>
    <t>2021-04-10 10:46:48</t>
  </si>
  <si>
    <t>2058885</t>
  </si>
  <si>
    <t>CHEN YANJUN</t>
  </si>
  <si>
    <t>2021-04-10 08:46:55</t>
  </si>
  <si>
    <t>2021-04-09</t>
  </si>
  <si>
    <t>2058585</t>
  </si>
  <si>
    <t>贝尔法斯特市中心温德姆华美达酒店</t>
  </si>
  <si>
    <t>DONAGHEY BERNARD</t>
  </si>
  <si>
    <t>385.57</t>
  </si>
  <si>
    <t>457.00</t>
  </si>
  <si>
    <t>2021-04-09 22:21:18</t>
  </si>
  <si>
    <t>2021-04-08</t>
  </si>
  <si>
    <t>2054777</t>
  </si>
  <si>
    <t>林克日出酒店</t>
  </si>
  <si>
    <t>Walker Andrea Whitney Chantalle,Schmidt Todd James</t>
  </si>
  <si>
    <t>1577.91</t>
  </si>
  <si>
    <t>1874.00</t>
  </si>
  <si>
    <t>2021-04-08 03:00:06</t>
  </si>
  <si>
    <t>2021-04-07</t>
  </si>
  <si>
    <t>2054513</t>
  </si>
  <si>
    <t>娱乐场海洋度假村</t>
  </si>
  <si>
    <t>Chambers Lakeisha Denise</t>
  </si>
  <si>
    <t>3922.78</t>
  </si>
  <si>
    <t>4655.01</t>
  </si>
  <si>
    <t>2021-04-07 21:25:16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</si>
</sst>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8" fillId="17" borderId="2" applyNumberFormat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14845815989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44303</v>
      </c>
      <c r="G2" s="5">
        <v>44306</v>
      </c>
      <c r="H2" s="4">
        <v>1</v>
      </c>
      <c r="I2" s="4">
        <v>3</v>
      </c>
      <c r="J2" s="4">
        <v>3</v>
      </c>
      <c r="K2" s="4" t="s">
        <v>28</v>
      </c>
      <c r="L2" s="4">
        <v>4655</v>
      </c>
      <c r="M2" s="4">
        <v>4655</v>
      </c>
      <c r="N2" s="4" t="s">
        <v>29</v>
      </c>
      <c r="O2" s="4" t="s">
        <v>30</v>
      </c>
      <c r="P2" s="4" t="s">
        <v>31</v>
      </c>
      <c r="Q2" s="4">
        <v>0</v>
      </c>
      <c r="R2" s="6">
        <v>44293</v>
      </c>
      <c r="S2" s="5">
        <v>44312</v>
      </c>
      <c r="T2" s="4" t="s">
        <v>32</v>
      </c>
      <c r="U2" s="4">
        <v>4655</v>
      </c>
      <c r="V2" s="4">
        <v>0</v>
      </c>
      <c r="W2" s="4">
        <v>0</v>
      </c>
      <c r="X2" s="4">
        <v>2054513</v>
      </c>
    </row>
    <row r="3" s="4" customFormat="1" spans="1:24">
      <c r="A3" s="4">
        <v>14846971323</v>
      </c>
      <c r="B3" s="4" t="s">
        <v>24</v>
      </c>
      <c r="C3" s="4" t="s">
        <v>25</v>
      </c>
      <c r="D3" s="4" t="s">
        <v>33</v>
      </c>
      <c r="E3" s="4" t="s">
        <v>27</v>
      </c>
      <c r="F3" s="5">
        <v>44303</v>
      </c>
      <c r="G3" s="5">
        <v>44305</v>
      </c>
      <c r="H3" s="4">
        <v>1</v>
      </c>
      <c r="I3" s="4">
        <v>2</v>
      </c>
      <c r="J3" s="4">
        <v>2</v>
      </c>
      <c r="K3" s="4" t="s">
        <v>28</v>
      </c>
      <c r="L3" s="4">
        <v>1874</v>
      </c>
      <c r="M3" s="4">
        <v>1874</v>
      </c>
      <c r="N3" s="4" t="s">
        <v>34</v>
      </c>
      <c r="O3" s="4" t="s">
        <v>30</v>
      </c>
      <c r="P3" s="4" t="s">
        <v>31</v>
      </c>
      <c r="Q3" s="4">
        <v>0</v>
      </c>
      <c r="R3" s="6">
        <v>44294</v>
      </c>
      <c r="S3" s="5">
        <v>44312</v>
      </c>
      <c r="T3" s="4" t="s">
        <v>32</v>
      </c>
      <c r="U3" s="4">
        <v>1874</v>
      </c>
      <c r="V3" s="4">
        <v>0</v>
      </c>
      <c r="W3" s="4">
        <v>0</v>
      </c>
      <c r="X3" s="4">
        <v>2054777</v>
      </c>
    </row>
    <row r="4" s="4" customFormat="1" spans="1:24">
      <c r="A4" s="4">
        <v>14869550426</v>
      </c>
      <c r="B4" s="4" t="s">
        <v>24</v>
      </c>
      <c r="C4" s="4" t="s">
        <v>25</v>
      </c>
      <c r="D4" s="4" t="s">
        <v>35</v>
      </c>
      <c r="E4" s="4" t="s">
        <v>36</v>
      </c>
      <c r="F4" s="5">
        <v>44306</v>
      </c>
      <c r="G4" s="5">
        <v>44307</v>
      </c>
      <c r="H4" s="4">
        <v>1</v>
      </c>
      <c r="I4" s="4">
        <v>1</v>
      </c>
      <c r="J4" s="4">
        <v>1</v>
      </c>
      <c r="K4" s="4" t="s">
        <v>28</v>
      </c>
      <c r="L4" s="4">
        <v>457</v>
      </c>
      <c r="M4" s="4">
        <v>457</v>
      </c>
      <c r="N4" s="4" t="s">
        <v>37</v>
      </c>
      <c r="O4" s="4" t="s">
        <v>30</v>
      </c>
      <c r="P4" s="4" t="s">
        <v>31</v>
      </c>
      <c r="Q4" s="4">
        <v>0</v>
      </c>
      <c r="R4" s="6">
        <v>44295</v>
      </c>
      <c r="S4" s="5">
        <v>44312</v>
      </c>
      <c r="T4" s="4" t="s">
        <v>32</v>
      </c>
      <c r="U4" s="4">
        <v>457</v>
      </c>
      <c r="V4" s="4">
        <v>0</v>
      </c>
      <c r="W4" s="4">
        <v>0</v>
      </c>
      <c r="X4" s="4">
        <v>2058585</v>
      </c>
    </row>
    <row r="5" s="4" customFormat="1" spans="1:23">
      <c r="A5" s="4">
        <v>14870958929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44307</v>
      </c>
      <c r="G5" s="5">
        <v>44309</v>
      </c>
      <c r="H5" s="4">
        <v>1</v>
      </c>
      <c r="I5" s="4">
        <v>2</v>
      </c>
      <c r="J5" s="4">
        <v>2</v>
      </c>
      <c r="K5" s="4" t="s">
        <v>28</v>
      </c>
      <c r="L5" s="4">
        <v>1519</v>
      </c>
      <c r="M5" s="4">
        <v>1519</v>
      </c>
      <c r="N5" s="4" t="s">
        <v>40</v>
      </c>
      <c r="O5" s="4" t="s">
        <v>30</v>
      </c>
      <c r="P5" s="4" t="s">
        <v>31</v>
      </c>
      <c r="Q5" s="4">
        <v>0</v>
      </c>
      <c r="R5" s="6">
        <v>44296</v>
      </c>
      <c r="S5" s="5">
        <v>44312</v>
      </c>
      <c r="T5" s="4" t="s">
        <v>32</v>
      </c>
      <c r="U5" s="4">
        <v>1519</v>
      </c>
      <c r="V5" s="4">
        <v>0</v>
      </c>
      <c r="W5" s="4">
        <v>0</v>
      </c>
    </row>
    <row r="6" s="4" customFormat="1" spans="1:24">
      <c r="A6" s="4">
        <v>14871391376</v>
      </c>
      <c r="B6" s="4" t="s">
        <v>24</v>
      </c>
      <c r="C6" s="4" t="s">
        <v>25</v>
      </c>
      <c r="D6" s="4" t="s">
        <v>38</v>
      </c>
      <c r="E6" s="4" t="s">
        <v>39</v>
      </c>
      <c r="F6" s="5">
        <v>44307</v>
      </c>
      <c r="G6" s="5">
        <v>44309</v>
      </c>
      <c r="H6" s="4">
        <v>1</v>
      </c>
      <c r="I6" s="4">
        <v>2</v>
      </c>
      <c r="J6" s="4">
        <v>2</v>
      </c>
      <c r="K6" s="4" t="s">
        <v>28</v>
      </c>
      <c r="L6" s="4">
        <v>1519</v>
      </c>
      <c r="M6" s="4">
        <v>1519</v>
      </c>
      <c r="N6" s="4" t="s">
        <v>41</v>
      </c>
      <c r="O6" s="4" t="s">
        <v>30</v>
      </c>
      <c r="P6" s="4" t="s">
        <v>31</v>
      </c>
      <c r="Q6" s="4">
        <v>0</v>
      </c>
      <c r="R6" s="6">
        <v>44296</v>
      </c>
      <c r="S6" s="5">
        <v>44312</v>
      </c>
      <c r="T6" s="4" t="s">
        <v>32</v>
      </c>
      <c r="U6" s="4">
        <v>1519</v>
      </c>
      <c r="V6" s="4">
        <v>0</v>
      </c>
      <c r="W6" s="4">
        <v>0</v>
      </c>
      <c r="X6" s="4">
        <v>2059052</v>
      </c>
    </row>
    <row r="7" s="4" customFormat="1" spans="1:24">
      <c r="A7" s="4">
        <v>14871835401</v>
      </c>
      <c r="B7" s="4" t="s">
        <v>24</v>
      </c>
      <c r="C7" s="4" t="s">
        <v>25</v>
      </c>
      <c r="D7" s="4" t="s">
        <v>38</v>
      </c>
      <c r="E7" s="4" t="s">
        <v>39</v>
      </c>
      <c r="F7" s="5">
        <v>44304</v>
      </c>
      <c r="G7" s="5">
        <v>44306</v>
      </c>
      <c r="H7" s="4">
        <v>1</v>
      </c>
      <c r="I7" s="4">
        <v>2</v>
      </c>
      <c r="J7" s="4">
        <v>2</v>
      </c>
      <c r="K7" s="4" t="s">
        <v>28</v>
      </c>
      <c r="L7" s="4">
        <v>1530</v>
      </c>
      <c r="M7" s="4">
        <v>1530</v>
      </c>
      <c r="N7" s="4" t="s">
        <v>42</v>
      </c>
      <c r="O7" s="4" t="s">
        <v>30</v>
      </c>
      <c r="P7" s="4" t="s">
        <v>31</v>
      </c>
      <c r="Q7" s="4">
        <v>0</v>
      </c>
      <c r="R7" s="6">
        <v>44296</v>
      </c>
      <c r="S7" s="5">
        <v>44312</v>
      </c>
      <c r="T7" s="4" t="s">
        <v>32</v>
      </c>
      <c r="U7" s="4">
        <v>1530</v>
      </c>
      <c r="V7" s="4">
        <v>0</v>
      </c>
      <c r="W7" s="4">
        <v>0</v>
      </c>
      <c r="X7" s="4">
        <v>2059262</v>
      </c>
    </row>
    <row r="8" s="4" customFormat="1" spans="1:23">
      <c r="A8" s="4">
        <v>14901005424</v>
      </c>
      <c r="B8" s="4" t="s">
        <v>24</v>
      </c>
      <c r="C8" s="4" t="s">
        <v>25</v>
      </c>
      <c r="D8" s="4" t="s">
        <v>43</v>
      </c>
      <c r="E8" s="4" t="s">
        <v>44</v>
      </c>
      <c r="F8" s="5">
        <v>44302</v>
      </c>
      <c r="G8" s="5">
        <v>44305</v>
      </c>
      <c r="H8" s="4">
        <v>1</v>
      </c>
      <c r="I8" s="4">
        <v>3</v>
      </c>
      <c r="J8" s="4">
        <v>3</v>
      </c>
      <c r="K8" s="4" t="s">
        <v>28</v>
      </c>
      <c r="L8" s="4">
        <v>2916</v>
      </c>
      <c r="M8" s="4">
        <v>2916</v>
      </c>
      <c r="N8" s="4" t="s">
        <v>45</v>
      </c>
      <c r="O8" s="4" t="s">
        <v>30</v>
      </c>
      <c r="P8" s="4" t="s">
        <v>31</v>
      </c>
      <c r="Q8" s="4">
        <v>0</v>
      </c>
      <c r="R8" s="6">
        <v>44299</v>
      </c>
      <c r="S8" s="5">
        <v>44312</v>
      </c>
      <c r="T8" s="4" t="s">
        <v>32</v>
      </c>
      <c r="U8" s="4">
        <v>2916</v>
      </c>
      <c r="V8" s="4">
        <v>0</v>
      </c>
      <c r="W8" s="4">
        <v>0</v>
      </c>
    </row>
    <row r="9" s="4" customFormat="1" spans="1:24">
      <c r="A9" s="4">
        <v>14922865403</v>
      </c>
      <c r="B9" s="4" t="s">
        <v>24</v>
      </c>
      <c r="C9" s="4" t="s">
        <v>25</v>
      </c>
      <c r="D9" s="4" t="s">
        <v>46</v>
      </c>
      <c r="E9" s="4" t="s">
        <v>47</v>
      </c>
      <c r="F9" s="5">
        <v>44305</v>
      </c>
      <c r="G9" s="5">
        <v>44306</v>
      </c>
      <c r="H9" s="4">
        <v>1</v>
      </c>
      <c r="I9" s="4">
        <v>1</v>
      </c>
      <c r="J9" s="4">
        <v>1</v>
      </c>
      <c r="K9" s="4" t="s">
        <v>28</v>
      </c>
      <c r="L9" s="4">
        <v>904</v>
      </c>
      <c r="M9" s="4">
        <v>904</v>
      </c>
      <c r="N9" s="4" t="s">
        <v>48</v>
      </c>
      <c r="O9" s="4" t="s">
        <v>30</v>
      </c>
      <c r="P9" s="4" t="s">
        <v>31</v>
      </c>
      <c r="Q9" s="4">
        <v>0</v>
      </c>
      <c r="R9" s="6">
        <v>44301</v>
      </c>
      <c r="S9" s="5">
        <v>44312</v>
      </c>
      <c r="T9" s="4" t="s">
        <v>32</v>
      </c>
      <c r="U9" s="4">
        <v>904</v>
      </c>
      <c r="V9" s="4">
        <v>0</v>
      </c>
      <c r="W9" s="4">
        <v>0</v>
      </c>
      <c r="X9" s="4">
        <v>2068372</v>
      </c>
    </row>
    <row r="10" s="4" customFormat="1" spans="1:23">
      <c r="A10" s="4">
        <v>14928088203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44307</v>
      </c>
      <c r="G10" s="5">
        <v>44308</v>
      </c>
      <c r="H10" s="4">
        <v>1</v>
      </c>
      <c r="I10" s="4">
        <v>1</v>
      </c>
      <c r="J10" s="4">
        <v>1</v>
      </c>
      <c r="K10" s="4" t="s">
        <v>28</v>
      </c>
      <c r="L10" s="4">
        <v>572</v>
      </c>
      <c r="M10" s="4">
        <v>572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44302</v>
      </c>
      <c r="S10" s="5">
        <v>44312</v>
      </c>
      <c r="T10" s="4" t="s">
        <v>32</v>
      </c>
      <c r="U10" s="4">
        <v>572</v>
      </c>
      <c r="V10" s="4">
        <v>0</v>
      </c>
      <c r="W10" s="4">
        <v>0</v>
      </c>
    </row>
    <row r="11" s="4" customFormat="1" spans="1:23">
      <c r="A11" s="4">
        <v>14933239612</v>
      </c>
      <c r="B11" s="4" t="s">
        <v>24</v>
      </c>
      <c r="C11" s="4" t="s">
        <v>25</v>
      </c>
      <c r="D11" s="4" t="s">
        <v>38</v>
      </c>
      <c r="E11" s="4" t="s">
        <v>52</v>
      </c>
      <c r="F11" s="5">
        <v>44304</v>
      </c>
      <c r="G11" s="5">
        <v>44305</v>
      </c>
      <c r="H11" s="4">
        <v>1</v>
      </c>
      <c r="I11" s="4">
        <v>1</v>
      </c>
      <c r="J11" s="4">
        <v>1</v>
      </c>
      <c r="K11" s="4" t="s">
        <v>28</v>
      </c>
      <c r="L11" s="4">
        <v>764</v>
      </c>
      <c r="M11" s="4">
        <v>764</v>
      </c>
      <c r="N11" s="4" t="s">
        <v>53</v>
      </c>
      <c r="O11" s="4" t="s">
        <v>30</v>
      </c>
      <c r="P11" s="4" t="s">
        <v>31</v>
      </c>
      <c r="Q11" s="4">
        <v>0</v>
      </c>
      <c r="R11" s="6">
        <v>44302</v>
      </c>
      <c r="S11" s="5">
        <v>44312</v>
      </c>
      <c r="T11" s="4" t="s">
        <v>32</v>
      </c>
      <c r="U11" s="4">
        <v>764</v>
      </c>
      <c r="V11" s="4">
        <v>0</v>
      </c>
      <c r="W11" s="4">
        <v>0</v>
      </c>
    </row>
    <row r="12" s="4" customFormat="1" spans="1:24">
      <c r="A12" s="4">
        <v>14934251440</v>
      </c>
      <c r="B12" s="4" t="s">
        <v>24</v>
      </c>
      <c r="C12" s="4" t="s">
        <v>25</v>
      </c>
      <c r="D12" s="4" t="s">
        <v>54</v>
      </c>
      <c r="E12" s="4" t="s">
        <v>55</v>
      </c>
      <c r="F12" s="5">
        <v>44304</v>
      </c>
      <c r="G12" s="5">
        <v>44305</v>
      </c>
      <c r="H12" s="4">
        <v>1</v>
      </c>
      <c r="I12" s="4">
        <v>1</v>
      </c>
      <c r="J12" s="4">
        <v>1</v>
      </c>
      <c r="K12" s="4" t="s">
        <v>28</v>
      </c>
      <c r="L12" s="4">
        <v>1328</v>
      </c>
      <c r="M12" s="4">
        <v>1328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44303</v>
      </c>
      <c r="S12" s="5">
        <v>44312</v>
      </c>
      <c r="T12" s="4" t="s">
        <v>32</v>
      </c>
      <c r="U12" s="4">
        <v>1328</v>
      </c>
      <c r="V12" s="4">
        <v>0</v>
      </c>
      <c r="W12" s="4">
        <v>0</v>
      </c>
      <c r="X12" s="4">
        <v>2070272</v>
      </c>
    </row>
    <row r="13" s="4" customFormat="1" spans="1:23">
      <c r="A13" s="4">
        <v>14934309712</v>
      </c>
      <c r="B13" s="4" t="s">
        <v>24</v>
      </c>
      <c r="C13" s="4" t="s">
        <v>25</v>
      </c>
      <c r="D13" s="4" t="s">
        <v>49</v>
      </c>
      <c r="E13" s="4" t="s">
        <v>50</v>
      </c>
      <c r="F13" s="5">
        <v>44310</v>
      </c>
      <c r="G13" s="5">
        <v>44311</v>
      </c>
      <c r="H13" s="4">
        <v>1</v>
      </c>
      <c r="I13" s="4">
        <v>1</v>
      </c>
      <c r="J13" s="4">
        <v>1</v>
      </c>
      <c r="K13" s="4" t="s">
        <v>28</v>
      </c>
      <c r="L13" s="4">
        <v>586</v>
      </c>
      <c r="M13" s="4">
        <v>586</v>
      </c>
      <c r="N13" s="4" t="s">
        <v>57</v>
      </c>
      <c r="O13" s="4" t="s">
        <v>30</v>
      </c>
      <c r="P13" s="4" t="s">
        <v>31</v>
      </c>
      <c r="Q13" s="4">
        <v>0</v>
      </c>
      <c r="R13" s="6">
        <v>44303</v>
      </c>
      <c r="S13" s="5">
        <v>44312</v>
      </c>
      <c r="T13" s="4" t="s">
        <v>32</v>
      </c>
      <c r="U13" s="4">
        <v>586</v>
      </c>
      <c r="V13" s="4">
        <v>0</v>
      </c>
      <c r="W13" s="4">
        <v>0</v>
      </c>
    </row>
    <row r="14" s="4" customFormat="1" spans="1:23">
      <c r="A14" s="4">
        <v>14935117397</v>
      </c>
      <c r="B14" s="4" t="s">
        <v>24</v>
      </c>
      <c r="C14" s="4" t="s">
        <v>25</v>
      </c>
      <c r="D14" s="4" t="s">
        <v>58</v>
      </c>
      <c r="E14" s="4" t="s">
        <v>59</v>
      </c>
      <c r="F14" s="5">
        <v>44304</v>
      </c>
      <c r="G14" s="5">
        <v>44309</v>
      </c>
      <c r="H14" s="4">
        <v>1</v>
      </c>
      <c r="I14" s="4">
        <v>5</v>
      </c>
      <c r="J14" s="4">
        <v>5</v>
      </c>
      <c r="K14" s="4" t="s">
        <v>28</v>
      </c>
      <c r="L14" s="4">
        <v>7391</v>
      </c>
      <c r="M14" s="4">
        <v>7391</v>
      </c>
      <c r="N14" s="4" t="s">
        <v>60</v>
      </c>
      <c r="O14" s="4" t="s">
        <v>30</v>
      </c>
      <c r="P14" s="4" t="s">
        <v>31</v>
      </c>
      <c r="Q14" s="4">
        <v>0</v>
      </c>
      <c r="R14" s="6">
        <v>44303</v>
      </c>
      <c r="S14" s="5">
        <v>44312</v>
      </c>
      <c r="T14" s="4" t="s">
        <v>32</v>
      </c>
      <c r="U14" s="4">
        <v>7391</v>
      </c>
      <c r="V14" s="4">
        <v>0</v>
      </c>
      <c r="W14" s="4">
        <v>0</v>
      </c>
    </row>
    <row r="15" s="4" customFormat="1" spans="1:23">
      <c r="A15" s="4">
        <v>14940969772</v>
      </c>
      <c r="B15" s="4" t="s">
        <v>24</v>
      </c>
      <c r="C15" s="4" t="s">
        <v>25</v>
      </c>
      <c r="D15" s="4" t="s">
        <v>38</v>
      </c>
      <c r="E15" s="4" t="s">
        <v>39</v>
      </c>
      <c r="F15" s="5">
        <v>44305</v>
      </c>
      <c r="G15" s="5">
        <v>44307</v>
      </c>
      <c r="H15" s="4">
        <v>1</v>
      </c>
      <c r="I15" s="4">
        <v>2</v>
      </c>
      <c r="J15" s="4">
        <v>2</v>
      </c>
      <c r="K15" s="4" t="s">
        <v>28</v>
      </c>
      <c r="L15" s="4">
        <v>1460</v>
      </c>
      <c r="M15" s="4">
        <v>1460</v>
      </c>
      <c r="N15" s="4" t="s">
        <v>61</v>
      </c>
      <c r="O15" s="4" t="s">
        <v>30</v>
      </c>
      <c r="P15" s="4" t="s">
        <v>31</v>
      </c>
      <c r="Q15" s="4">
        <v>0</v>
      </c>
      <c r="R15" s="6">
        <v>44303</v>
      </c>
      <c r="S15" s="5">
        <v>44312</v>
      </c>
      <c r="T15" s="4" t="s">
        <v>32</v>
      </c>
      <c r="U15" s="4">
        <v>1460</v>
      </c>
      <c r="V15" s="4">
        <v>0</v>
      </c>
      <c r="W15" s="4">
        <v>0</v>
      </c>
    </row>
    <row r="16" s="4" customFormat="1" spans="1:24">
      <c r="A16" s="4">
        <v>14942406891</v>
      </c>
      <c r="B16" s="4" t="s">
        <v>24</v>
      </c>
      <c r="C16" s="4" t="s">
        <v>25</v>
      </c>
      <c r="D16" s="4" t="s">
        <v>62</v>
      </c>
      <c r="E16" s="4" t="s">
        <v>63</v>
      </c>
      <c r="F16" s="5">
        <v>44306</v>
      </c>
      <c r="G16" s="5">
        <v>44309</v>
      </c>
      <c r="H16" s="4">
        <v>1</v>
      </c>
      <c r="I16" s="4">
        <v>3</v>
      </c>
      <c r="J16" s="4">
        <v>3</v>
      </c>
      <c r="K16" s="4" t="s">
        <v>28</v>
      </c>
      <c r="L16" s="4">
        <v>1985</v>
      </c>
      <c r="M16" s="4">
        <v>1985</v>
      </c>
      <c r="N16" s="4" t="s">
        <v>64</v>
      </c>
      <c r="O16" s="4" t="s">
        <v>30</v>
      </c>
      <c r="P16" s="4" t="s">
        <v>31</v>
      </c>
      <c r="Q16" s="4">
        <v>0</v>
      </c>
      <c r="R16" s="6">
        <v>44304</v>
      </c>
      <c r="S16" s="5">
        <v>44312</v>
      </c>
      <c r="T16" s="4" t="s">
        <v>32</v>
      </c>
      <c r="U16" s="4">
        <v>1985</v>
      </c>
      <c r="V16" s="4">
        <v>0</v>
      </c>
      <c r="W16" s="4">
        <v>0</v>
      </c>
      <c r="X16" s="4">
        <v>2071716</v>
      </c>
    </row>
    <row r="17" s="4" customFormat="1" spans="1:24">
      <c r="A17" s="4">
        <v>14947478290</v>
      </c>
      <c r="B17" s="4" t="s">
        <v>24</v>
      </c>
      <c r="C17" s="4" t="s">
        <v>25</v>
      </c>
      <c r="D17" s="4" t="s">
        <v>65</v>
      </c>
      <c r="E17" s="4" t="s">
        <v>66</v>
      </c>
      <c r="F17" s="5">
        <v>44304</v>
      </c>
      <c r="G17" s="5">
        <v>44306</v>
      </c>
      <c r="H17" s="4">
        <v>1</v>
      </c>
      <c r="I17" s="4">
        <v>2</v>
      </c>
      <c r="J17" s="4">
        <v>2</v>
      </c>
      <c r="K17" s="4" t="s">
        <v>28</v>
      </c>
      <c r="L17" s="4">
        <v>2243</v>
      </c>
      <c r="M17" s="4">
        <v>2243</v>
      </c>
      <c r="N17" s="4" t="s">
        <v>67</v>
      </c>
      <c r="O17" s="4" t="s">
        <v>30</v>
      </c>
      <c r="P17" s="4" t="s">
        <v>31</v>
      </c>
      <c r="Q17" s="4">
        <v>0</v>
      </c>
      <c r="R17" s="6">
        <v>44304</v>
      </c>
      <c r="S17" s="5">
        <v>44312</v>
      </c>
      <c r="T17" s="4" t="s">
        <v>32</v>
      </c>
      <c r="U17" s="4">
        <v>2243</v>
      </c>
      <c r="V17" s="4">
        <v>0</v>
      </c>
      <c r="W17" s="4">
        <v>0</v>
      </c>
      <c r="X17" s="4">
        <v>2072443</v>
      </c>
    </row>
    <row r="18" s="4" customFormat="1" spans="1:24">
      <c r="A18" s="4">
        <v>14948174460</v>
      </c>
      <c r="B18" s="4" t="s">
        <v>24</v>
      </c>
      <c r="C18" s="4" t="s">
        <v>25</v>
      </c>
      <c r="D18" s="4" t="s">
        <v>68</v>
      </c>
      <c r="E18" s="4" t="s">
        <v>69</v>
      </c>
      <c r="F18" s="5">
        <v>44304</v>
      </c>
      <c r="G18" s="5">
        <v>44305</v>
      </c>
      <c r="H18" s="4">
        <v>1</v>
      </c>
      <c r="I18" s="4">
        <v>1</v>
      </c>
      <c r="J18" s="4">
        <v>1</v>
      </c>
      <c r="K18" s="4" t="s">
        <v>28</v>
      </c>
      <c r="L18" s="4">
        <v>317</v>
      </c>
      <c r="M18" s="4">
        <v>317</v>
      </c>
      <c r="N18" s="4" t="s">
        <v>70</v>
      </c>
      <c r="O18" s="4" t="s">
        <v>30</v>
      </c>
      <c r="P18" s="4" t="s">
        <v>31</v>
      </c>
      <c r="Q18" s="4">
        <v>0</v>
      </c>
      <c r="R18" s="6">
        <v>44304</v>
      </c>
      <c r="S18" s="5">
        <v>44312</v>
      </c>
      <c r="T18" s="4" t="s">
        <v>32</v>
      </c>
      <c r="U18" s="4">
        <v>317</v>
      </c>
      <c r="V18" s="4">
        <v>0</v>
      </c>
      <c r="W18" s="4">
        <v>0</v>
      </c>
      <c r="X18" s="4">
        <v>2072627</v>
      </c>
    </row>
    <row r="19" s="4" customFormat="1" spans="1:24">
      <c r="A19" s="4">
        <v>14949613407</v>
      </c>
      <c r="B19" s="4" t="s">
        <v>24</v>
      </c>
      <c r="C19" s="4" t="s">
        <v>25</v>
      </c>
      <c r="D19" s="4" t="s">
        <v>71</v>
      </c>
      <c r="E19" s="4" t="s">
        <v>72</v>
      </c>
      <c r="F19" s="5">
        <v>44305</v>
      </c>
      <c r="G19" s="5">
        <v>44307</v>
      </c>
      <c r="H19" s="4">
        <v>1</v>
      </c>
      <c r="I19" s="4">
        <v>2</v>
      </c>
      <c r="J19" s="4">
        <v>2</v>
      </c>
      <c r="K19" s="4" t="s">
        <v>28</v>
      </c>
      <c r="L19" s="4">
        <v>954</v>
      </c>
      <c r="M19" s="4">
        <v>954</v>
      </c>
      <c r="N19" s="4" t="s">
        <v>73</v>
      </c>
      <c r="O19" s="4" t="s">
        <v>30</v>
      </c>
      <c r="P19" s="4" t="s">
        <v>31</v>
      </c>
      <c r="Q19" s="4">
        <v>0</v>
      </c>
      <c r="R19" s="6">
        <v>44305</v>
      </c>
      <c r="S19" s="5">
        <v>44312</v>
      </c>
      <c r="T19" s="4" t="s">
        <v>32</v>
      </c>
      <c r="U19" s="4">
        <v>954</v>
      </c>
      <c r="V19" s="4">
        <v>0</v>
      </c>
      <c r="W19" s="4">
        <v>0</v>
      </c>
      <c r="X19" s="4">
        <v>2072969</v>
      </c>
    </row>
    <row r="20" s="4" customFormat="1" spans="1:24">
      <c r="A20" s="4">
        <v>14950328463</v>
      </c>
      <c r="B20" s="4" t="s">
        <v>24</v>
      </c>
      <c r="C20" s="4" t="s">
        <v>25</v>
      </c>
      <c r="D20" s="4" t="s">
        <v>74</v>
      </c>
      <c r="E20" s="4" t="s">
        <v>75</v>
      </c>
      <c r="F20" s="5">
        <v>44309</v>
      </c>
      <c r="G20" s="5">
        <v>44310</v>
      </c>
      <c r="H20" s="4">
        <v>1</v>
      </c>
      <c r="I20" s="4">
        <v>1</v>
      </c>
      <c r="J20" s="4">
        <v>1</v>
      </c>
      <c r="K20" s="4" t="s">
        <v>28</v>
      </c>
      <c r="L20" s="4">
        <v>2121</v>
      </c>
      <c r="M20" s="4">
        <v>2121</v>
      </c>
      <c r="N20" s="4" t="s">
        <v>76</v>
      </c>
      <c r="O20" s="4" t="s">
        <v>30</v>
      </c>
      <c r="P20" s="4" t="s">
        <v>31</v>
      </c>
      <c r="Q20" s="4">
        <v>0</v>
      </c>
      <c r="R20" s="6">
        <v>44305</v>
      </c>
      <c r="S20" s="5">
        <v>44312</v>
      </c>
      <c r="T20" s="4" t="s">
        <v>32</v>
      </c>
      <c r="U20" s="4">
        <v>2121</v>
      </c>
      <c r="V20" s="4">
        <v>0</v>
      </c>
      <c r="W20" s="4">
        <v>0</v>
      </c>
      <c r="X20" s="4">
        <v>2073131</v>
      </c>
    </row>
    <row r="21" s="4" customFormat="1" spans="1:24">
      <c r="A21" s="4">
        <v>14956342448</v>
      </c>
      <c r="B21" s="4" t="s">
        <v>24</v>
      </c>
      <c r="C21" s="4" t="s">
        <v>25</v>
      </c>
      <c r="D21" s="4" t="s">
        <v>77</v>
      </c>
      <c r="E21" s="4" t="s">
        <v>78</v>
      </c>
      <c r="F21" s="5">
        <v>44305</v>
      </c>
      <c r="G21" s="5">
        <v>44306</v>
      </c>
      <c r="H21" s="4">
        <v>1</v>
      </c>
      <c r="I21" s="4">
        <v>1</v>
      </c>
      <c r="J21" s="4">
        <v>1</v>
      </c>
      <c r="K21" s="4" t="s">
        <v>28</v>
      </c>
      <c r="L21" s="4">
        <v>1011</v>
      </c>
      <c r="M21" s="4">
        <v>1011</v>
      </c>
      <c r="N21" s="4" t="s">
        <v>79</v>
      </c>
      <c r="O21" s="4" t="s">
        <v>30</v>
      </c>
      <c r="P21" s="4" t="s">
        <v>31</v>
      </c>
      <c r="Q21" s="4">
        <v>0</v>
      </c>
      <c r="R21" s="6">
        <v>44305</v>
      </c>
      <c r="S21" s="5">
        <v>44312</v>
      </c>
      <c r="T21" s="4" t="s">
        <v>32</v>
      </c>
      <c r="U21" s="4">
        <v>1011</v>
      </c>
      <c r="V21" s="4">
        <v>0</v>
      </c>
      <c r="W21" s="4">
        <v>0</v>
      </c>
      <c r="X21" s="4">
        <v>2073997</v>
      </c>
    </row>
    <row r="22" s="4" customFormat="1" spans="1:23">
      <c r="A22" s="4">
        <v>14957889706</v>
      </c>
      <c r="B22" s="4" t="s">
        <v>24</v>
      </c>
      <c r="C22" s="4" t="s">
        <v>25</v>
      </c>
      <c r="D22" s="4" t="s">
        <v>80</v>
      </c>
      <c r="E22" s="4" t="s">
        <v>81</v>
      </c>
      <c r="F22" s="5">
        <v>44306</v>
      </c>
      <c r="G22" s="5">
        <v>44308</v>
      </c>
      <c r="H22" s="4">
        <v>1</v>
      </c>
      <c r="I22" s="4">
        <v>2</v>
      </c>
      <c r="J22" s="4">
        <v>2</v>
      </c>
      <c r="K22" s="4" t="s">
        <v>28</v>
      </c>
      <c r="L22" s="4">
        <v>1562</v>
      </c>
      <c r="M22" s="4">
        <v>1562</v>
      </c>
      <c r="N22" s="4" t="s">
        <v>82</v>
      </c>
      <c r="O22" s="4" t="s">
        <v>30</v>
      </c>
      <c r="P22" s="4" t="s">
        <v>31</v>
      </c>
      <c r="Q22" s="4">
        <v>0</v>
      </c>
      <c r="R22" s="6">
        <v>44306</v>
      </c>
      <c r="S22" s="5">
        <v>44312</v>
      </c>
      <c r="T22" s="4" t="s">
        <v>32</v>
      </c>
      <c r="U22" s="4">
        <v>1562</v>
      </c>
      <c r="V22" s="4">
        <v>0</v>
      </c>
      <c r="W22" s="4">
        <v>0</v>
      </c>
    </row>
    <row r="23" s="4" customFormat="1" spans="1:24">
      <c r="A23" s="4">
        <v>14570444066</v>
      </c>
      <c r="B23" s="4" t="s">
        <v>24</v>
      </c>
      <c r="C23" s="4" t="s">
        <v>83</v>
      </c>
      <c r="D23" s="4" t="s">
        <v>84</v>
      </c>
      <c r="E23" s="4" t="s">
        <v>85</v>
      </c>
      <c r="F23" s="5">
        <v>44274</v>
      </c>
      <c r="G23" s="5">
        <v>44277</v>
      </c>
      <c r="H23" s="4">
        <v>1</v>
      </c>
      <c r="I23" s="4">
        <v>3</v>
      </c>
      <c r="J23" s="4">
        <v>3</v>
      </c>
      <c r="K23" s="4" t="s">
        <v>28</v>
      </c>
      <c r="L23" s="4">
        <v>-2901.27</v>
      </c>
      <c r="M23" s="4">
        <v>-2901.27</v>
      </c>
      <c r="N23" s="4" t="s">
        <v>86</v>
      </c>
      <c r="O23" s="4" t="s">
        <v>30</v>
      </c>
      <c r="P23" s="4" t="s">
        <v>31</v>
      </c>
      <c r="Q23" s="4">
        <v>0</v>
      </c>
      <c r="R23" s="6">
        <v>44266</v>
      </c>
      <c r="S23" s="5">
        <v>44312</v>
      </c>
      <c r="T23" s="4" t="s">
        <v>32</v>
      </c>
      <c r="U23" s="4">
        <v>-2901.27</v>
      </c>
      <c r="V23" s="4">
        <v>0</v>
      </c>
      <c r="W23" s="4">
        <v>0</v>
      </c>
      <c r="X23" s="4">
        <v>2011823</v>
      </c>
    </row>
    <row r="24" s="4" customFormat="1" spans="1:24">
      <c r="A24" s="4">
        <v>14707462968</v>
      </c>
      <c r="B24" s="4" t="s">
        <v>24</v>
      </c>
      <c r="C24" s="4" t="s">
        <v>83</v>
      </c>
      <c r="D24" s="4" t="s">
        <v>87</v>
      </c>
      <c r="E24" s="4" t="s">
        <v>88</v>
      </c>
      <c r="F24" s="5">
        <v>44282</v>
      </c>
      <c r="G24" s="5">
        <v>44283</v>
      </c>
      <c r="H24" s="4">
        <v>1</v>
      </c>
      <c r="I24" s="4">
        <v>1</v>
      </c>
      <c r="J24" s="4">
        <v>1</v>
      </c>
      <c r="K24" s="4" t="s">
        <v>28</v>
      </c>
      <c r="L24" s="4">
        <v>-1353.54</v>
      </c>
      <c r="M24" s="4">
        <v>-1353.54</v>
      </c>
      <c r="N24" s="4" t="s">
        <v>89</v>
      </c>
      <c r="O24" s="4" t="s">
        <v>30</v>
      </c>
      <c r="P24" s="4" t="s">
        <v>31</v>
      </c>
      <c r="Q24" s="4">
        <v>0</v>
      </c>
      <c r="R24" s="6">
        <v>44281</v>
      </c>
      <c r="S24" s="5">
        <v>44312</v>
      </c>
      <c r="T24" s="4" t="s">
        <v>32</v>
      </c>
      <c r="U24" s="4">
        <v>-1353.54</v>
      </c>
      <c r="V24" s="4">
        <v>0</v>
      </c>
      <c r="W24" s="4">
        <v>0</v>
      </c>
      <c r="X24" s="4">
        <v>2036222</v>
      </c>
    </row>
    <row r="25" s="4" customFormat="1" spans="1:23">
      <c r="A25" s="4">
        <v>14963581532</v>
      </c>
      <c r="B25" s="4" t="s">
        <v>24</v>
      </c>
      <c r="C25" s="4" t="s">
        <v>25</v>
      </c>
      <c r="D25" s="4" t="s">
        <v>90</v>
      </c>
      <c r="E25" s="4" t="s">
        <v>47</v>
      </c>
      <c r="F25" s="5">
        <v>44306</v>
      </c>
      <c r="G25" s="5">
        <v>44307</v>
      </c>
      <c r="H25" s="4">
        <v>1</v>
      </c>
      <c r="I25" s="4">
        <v>1</v>
      </c>
      <c r="J25" s="4">
        <v>1</v>
      </c>
      <c r="K25" s="4" t="s">
        <v>28</v>
      </c>
      <c r="L25" s="4">
        <v>757</v>
      </c>
      <c r="M25" s="4">
        <v>757</v>
      </c>
      <c r="N25" s="4" t="s">
        <v>91</v>
      </c>
      <c r="O25" s="4" t="s">
        <v>30</v>
      </c>
      <c r="P25" s="4" t="s">
        <v>31</v>
      </c>
      <c r="Q25" s="4">
        <v>0</v>
      </c>
      <c r="R25" s="6">
        <v>44306</v>
      </c>
      <c r="S25" s="5">
        <v>44312</v>
      </c>
      <c r="T25" s="4" t="s">
        <v>32</v>
      </c>
      <c r="U25" s="4">
        <v>757</v>
      </c>
      <c r="V25" s="4">
        <v>0</v>
      </c>
      <c r="W25" s="4">
        <v>0</v>
      </c>
    </row>
    <row r="26" s="4" customFormat="1" spans="1:24">
      <c r="A26" s="4">
        <v>14971542792</v>
      </c>
      <c r="B26" s="4" t="s">
        <v>24</v>
      </c>
      <c r="C26" s="4" t="s">
        <v>25</v>
      </c>
      <c r="D26" s="4" t="s">
        <v>92</v>
      </c>
      <c r="E26" s="4" t="s">
        <v>93</v>
      </c>
      <c r="F26" s="5">
        <v>44310</v>
      </c>
      <c r="G26" s="5">
        <v>44311</v>
      </c>
      <c r="H26" s="4">
        <v>1</v>
      </c>
      <c r="I26" s="4">
        <v>1</v>
      </c>
      <c r="J26" s="4">
        <v>1</v>
      </c>
      <c r="K26" s="4" t="s">
        <v>28</v>
      </c>
      <c r="L26" s="4">
        <v>898</v>
      </c>
      <c r="M26" s="4">
        <v>898</v>
      </c>
      <c r="N26" s="4" t="s">
        <v>94</v>
      </c>
      <c r="O26" s="4" t="s">
        <v>30</v>
      </c>
      <c r="P26" s="4" t="s">
        <v>31</v>
      </c>
      <c r="Q26" s="4">
        <v>0</v>
      </c>
      <c r="R26" s="6">
        <v>44307</v>
      </c>
      <c r="S26" s="5">
        <v>44312</v>
      </c>
      <c r="T26" s="4" t="s">
        <v>32</v>
      </c>
      <c r="U26" s="4">
        <v>898</v>
      </c>
      <c r="V26" s="4">
        <v>0</v>
      </c>
      <c r="W26" s="4">
        <v>0</v>
      </c>
      <c r="X26" s="4">
        <v>2076442</v>
      </c>
    </row>
    <row r="27" s="4" customFormat="1" spans="1:24">
      <c r="A27" s="4">
        <v>14977417820</v>
      </c>
      <c r="B27" s="4" t="s">
        <v>24</v>
      </c>
      <c r="C27" s="4" t="s">
        <v>25</v>
      </c>
      <c r="D27" s="4" t="s">
        <v>95</v>
      </c>
      <c r="E27" s="4" t="s">
        <v>96</v>
      </c>
      <c r="F27" s="5">
        <v>44308</v>
      </c>
      <c r="G27" s="5">
        <v>44309</v>
      </c>
      <c r="H27" s="4">
        <v>1</v>
      </c>
      <c r="I27" s="4">
        <v>1</v>
      </c>
      <c r="J27" s="4">
        <v>1</v>
      </c>
      <c r="K27" s="4" t="s">
        <v>28</v>
      </c>
      <c r="L27" s="4">
        <v>388</v>
      </c>
      <c r="M27" s="4">
        <v>388</v>
      </c>
      <c r="N27" s="4" t="s">
        <v>97</v>
      </c>
      <c r="O27" s="4" t="s">
        <v>30</v>
      </c>
      <c r="P27" s="4" t="s">
        <v>31</v>
      </c>
      <c r="Q27" s="4">
        <v>0</v>
      </c>
      <c r="R27" s="6">
        <v>44308</v>
      </c>
      <c r="S27" s="5">
        <v>44312</v>
      </c>
      <c r="T27" s="4" t="s">
        <v>32</v>
      </c>
      <c r="U27" s="4">
        <v>388</v>
      </c>
      <c r="V27" s="4">
        <v>0</v>
      </c>
      <c r="W27" s="4">
        <v>0</v>
      </c>
      <c r="X27" s="4">
        <v>2077321</v>
      </c>
    </row>
    <row r="28" s="4" customFormat="1" spans="1:24">
      <c r="A28" s="4">
        <v>14978730091</v>
      </c>
      <c r="B28" s="4" t="s">
        <v>24</v>
      </c>
      <c r="C28" s="4" t="s">
        <v>25</v>
      </c>
      <c r="D28" s="4" t="s">
        <v>98</v>
      </c>
      <c r="E28" s="4" t="s">
        <v>99</v>
      </c>
      <c r="F28" s="5">
        <v>44308</v>
      </c>
      <c r="G28" s="5">
        <v>44309</v>
      </c>
      <c r="H28" s="4">
        <v>1</v>
      </c>
      <c r="I28" s="4">
        <v>1</v>
      </c>
      <c r="J28" s="4">
        <v>1</v>
      </c>
      <c r="K28" s="4" t="s">
        <v>28</v>
      </c>
      <c r="L28" s="4">
        <v>450</v>
      </c>
      <c r="M28" s="4">
        <v>450</v>
      </c>
      <c r="N28" s="4" t="s">
        <v>100</v>
      </c>
      <c r="O28" s="4" t="s">
        <v>30</v>
      </c>
      <c r="P28" s="4" t="s">
        <v>31</v>
      </c>
      <c r="Q28" s="4">
        <v>0</v>
      </c>
      <c r="R28" s="6">
        <v>44308</v>
      </c>
      <c r="S28" s="5">
        <v>44312</v>
      </c>
      <c r="T28" s="4" t="s">
        <v>32</v>
      </c>
      <c r="U28" s="4">
        <v>450</v>
      </c>
      <c r="V28" s="4">
        <v>0</v>
      </c>
      <c r="W28" s="4">
        <v>0</v>
      </c>
      <c r="X28" s="4">
        <v>2077709</v>
      </c>
    </row>
    <row r="29" s="4" customFormat="1" spans="1:24">
      <c r="A29" s="4">
        <v>14985424394</v>
      </c>
      <c r="B29" s="4" t="s">
        <v>24</v>
      </c>
      <c r="C29" s="4" t="s">
        <v>25</v>
      </c>
      <c r="D29" s="4" t="s">
        <v>101</v>
      </c>
      <c r="E29" s="4" t="s">
        <v>102</v>
      </c>
      <c r="F29" s="5">
        <v>44309</v>
      </c>
      <c r="G29" s="5">
        <v>44311</v>
      </c>
      <c r="H29" s="4">
        <v>1</v>
      </c>
      <c r="I29" s="4">
        <v>2</v>
      </c>
      <c r="J29" s="4">
        <v>2</v>
      </c>
      <c r="K29" s="4" t="s">
        <v>28</v>
      </c>
      <c r="L29" s="4">
        <v>1712</v>
      </c>
      <c r="M29" s="4">
        <v>1712</v>
      </c>
      <c r="N29" s="4" t="s">
        <v>103</v>
      </c>
      <c r="O29" s="4" t="s">
        <v>30</v>
      </c>
      <c r="P29" s="4" t="s">
        <v>31</v>
      </c>
      <c r="Q29" s="4">
        <v>0</v>
      </c>
      <c r="R29" s="6">
        <v>44309</v>
      </c>
      <c r="S29" s="5">
        <v>44312</v>
      </c>
      <c r="T29" s="4" t="s">
        <v>32</v>
      </c>
      <c r="U29" s="4">
        <v>1712</v>
      </c>
      <c r="V29" s="4">
        <v>0</v>
      </c>
      <c r="W29" s="4">
        <v>0</v>
      </c>
      <c r="X29" s="4">
        <v>2078780</v>
      </c>
    </row>
    <row r="30" s="4" customFormat="1" spans="1:24">
      <c r="A30" s="4">
        <v>14985555926</v>
      </c>
      <c r="B30" s="4" t="s">
        <v>24</v>
      </c>
      <c r="C30" s="4" t="s">
        <v>25</v>
      </c>
      <c r="D30" s="4" t="s">
        <v>104</v>
      </c>
      <c r="E30" s="4" t="s">
        <v>105</v>
      </c>
      <c r="F30" s="5">
        <v>44310</v>
      </c>
      <c r="G30" s="5">
        <v>44311</v>
      </c>
      <c r="H30" s="4">
        <v>1</v>
      </c>
      <c r="I30" s="4">
        <v>1</v>
      </c>
      <c r="J30" s="4">
        <v>1</v>
      </c>
      <c r="K30" s="4" t="s">
        <v>28</v>
      </c>
      <c r="L30" s="4">
        <v>514</v>
      </c>
      <c r="M30" s="4">
        <v>514</v>
      </c>
      <c r="N30" s="4" t="s">
        <v>106</v>
      </c>
      <c r="O30" s="4" t="s">
        <v>30</v>
      </c>
      <c r="P30" s="4" t="s">
        <v>31</v>
      </c>
      <c r="Q30" s="4">
        <v>0</v>
      </c>
      <c r="R30" s="6">
        <v>44309</v>
      </c>
      <c r="S30" s="5">
        <v>44312</v>
      </c>
      <c r="T30" s="4" t="s">
        <v>32</v>
      </c>
      <c r="U30" s="4">
        <v>514</v>
      </c>
      <c r="V30" s="4">
        <v>0</v>
      </c>
      <c r="W30" s="4">
        <v>0</v>
      </c>
      <c r="X30" s="4">
        <v>2078834</v>
      </c>
    </row>
    <row r="31" s="4" customFormat="1" spans="1:24">
      <c r="A31" s="4">
        <v>14985666301</v>
      </c>
      <c r="B31" s="4" t="s">
        <v>24</v>
      </c>
      <c r="C31" s="4" t="s">
        <v>25</v>
      </c>
      <c r="D31" s="4" t="s">
        <v>107</v>
      </c>
      <c r="E31" s="4" t="s">
        <v>27</v>
      </c>
      <c r="F31" s="5">
        <v>44309</v>
      </c>
      <c r="G31" s="5">
        <v>44310</v>
      </c>
      <c r="H31" s="4">
        <v>1</v>
      </c>
      <c r="I31" s="4">
        <v>1</v>
      </c>
      <c r="J31" s="4">
        <v>1</v>
      </c>
      <c r="K31" s="4" t="s">
        <v>28</v>
      </c>
      <c r="L31" s="4">
        <v>1209</v>
      </c>
      <c r="M31" s="4">
        <v>1209</v>
      </c>
      <c r="N31" s="4" t="s">
        <v>108</v>
      </c>
      <c r="O31" s="4" t="s">
        <v>30</v>
      </c>
      <c r="P31" s="4" t="s">
        <v>31</v>
      </c>
      <c r="Q31" s="4">
        <v>0</v>
      </c>
      <c r="R31" s="6">
        <v>44309</v>
      </c>
      <c r="S31" s="5">
        <v>44312</v>
      </c>
      <c r="T31" s="4" t="s">
        <v>32</v>
      </c>
      <c r="U31" s="4">
        <v>1209</v>
      </c>
      <c r="V31" s="4">
        <v>0</v>
      </c>
      <c r="W31" s="4">
        <v>0</v>
      </c>
      <c r="X31" s="4">
        <v>2078878</v>
      </c>
    </row>
    <row r="32" s="4" customFormat="1" spans="1:23">
      <c r="A32" s="4">
        <v>13245653583</v>
      </c>
      <c r="B32" s="4" t="s">
        <v>24</v>
      </c>
      <c r="C32" s="4" t="s">
        <v>109</v>
      </c>
      <c r="D32" s="4" t="s">
        <v>110</v>
      </c>
      <c r="E32" s="4" t="s">
        <v>27</v>
      </c>
      <c r="F32" s="5">
        <v>44059</v>
      </c>
      <c r="G32" s="5">
        <v>44060</v>
      </c>
      <c r="H32" s="4">
        <v>1</v>
      </c>
      <c r="I32" s="4">
        <v>1</v>
      </c>
      <c r="J32" s="4">
        <v>1</v>
      </c>
      <c r="K32" s="4" t="s">
        <v>28</v>
      </c>
      <c r="L32" s="4">
        <v>-641</v>
      </c>
      <c r="M32" s="4">
        <v>-641</v>
      </c>
      <c r="N32" s="4" t="s">
        <v>111</v>
      </c>
      <c r="O32" s="4" t="s">
        <v>30</v>
      </c>
      <c r="P32" s="4" t="s">
        <v>31</v>
      </c>
      <c r="Q32" s="4">
        <v>0</v>
      </c>
      <c r="R32" s="6">
        <v>44059</v>
      </c>
      <c r="S32" s="5">
        <v>44312</v>
      </c>
      <c r="T32" s="4" t="s">
        <v>32</v>
      </c>
      <c r="U32" s="4">
        <v>-641</v>
      </c>
      <c r="V32" s="4">
        <v>0</v>
      </c>
      <c r="W32" s="4">
        <v>0</v>
      </c>
    </row>
    <row r="33" s="4" customFormat="1" spans="1:24">
      <c r="A33" s="4">
        <v>14989062689</v>
      </c>
      <c r="B33" s="4" t="s">
        <v>24</v>
      </c>
      <c r="C33" s="4" t="s">
        <v>25</v>
      </c>
      <c r="D33" s="4" t="s">
        <v>112</v>
      </c>
      <c r="E33" s="4" t="s">
        <v>113</v>
      </c>
      <c r="F33" s="5">
        <v>44310</v>
      </c>
      <c r="G33" s="5">
        <v>44311</v>
      </c>
      <c r="H33" s="4">
        <v>1</v>
      </c>
      <c r="I33" s="4">
        <v>1</v>
      </c>
      <c r="J33" s="4">
        <v>1</v>
      </c>
      <c r="K33" s="4" t="s">
        <v>28</v>
      </c>
      <c r="L33" s="4">
        <v>589</v>
      </c>
      <c r="M33" s="4">
        <v>589</v>
      </c>
      <c r="N33" s="4" t="s">
        <v>114</v>
      </c>
      <c r="O33" s="4" t="s">
        <v>30</v>
      </c>
      <c r="P33" s="4" t="s">
        <v>31</v>
      </c>
      <c r="Q33" s="4">
        <v>0</v>
      </c>
      <c r="R33" s="6">
        <v>44309</v>
      </c>
      <c r="S33" s="5">
        <v>44312</v>
      </c>
      <c r="T33" s="4" t="s">
        <v>32</v>
      </c>
      <c r="U33" s="4">
        <v>589</v>
      </c>
      <c r="V33" s="4">
        <v>0</v>
      </c>
      <c r="W33" s="4">
        <v>0</v>
      </c>
      <c r="X33" s="4">
        <v>2079153</v>
      </c>
    </row>
    <row r="34" s="4" customFormat="1" spans="1:23">
      <c r="A34" s="4">
        <v>14990693285</v>
      </c>
      <c r="B34" s="4" t="s">
        <v>24</v>
      </c>
      <c r="C34" s="4" t="s">
        <v>25</v>
      </c>
      <c r="D34" s="4" t="s">
        <v>115</v>
      </c>
      <c r="E34" s="4" t="s">
        <v>116</v>
      </c>
      <c r="F34" s="5">
        <v>44310</v>
      </c>
      <c r="G34" s="5">
        <v>44311</v>
      </c>
      <c r="H34" s="4">
        <v>1</v>
      </c>
      <c r="I34" s="4">
        <v>1</v>
      </c>
      <c r="J34" s="4">
        <v>1</v>
      </c>
      <c r="K34" s="4" t="s">
        <v>28</v>
      </c>
      <c r="L34" s="4">
        <v>498</v>
      </c>
      <c r="M34" s="4">
        <v>498</v>
      </c>
      <c r="N34" s="4" t="s">
        <v>117</v>
      </c>
      <c r="O34" s="4" t="s">
        <v>30</v>
      </c>
      <c r="P34" s="4" t="s">
        <v>31</v>
      </c>
      <c r="Q34" s="4">
        <v>0</v>
      </c>
      <c r="R34" s="6">
        <v>44309</v>
      </c>
      <c r="S34" s="5">
        <v>44312</v>
      </c>
      <c r="T34" s="4" t="s">
        <v>32</v>
      </c>
      <c r="U34" s="4">
        <v>498</v>
      </c>
      <c r="V34" s="4">
        <v>0</v>
      </c>
      <c r="W34" s="4">
        <v>0</v>
      </c>
    </row>
    <row r="35" s="4" customFormat="1" spans="1:24">
      <c r="A35" s="4">
        <v>15175606937</v>
      </c>
      <c r="B35" s="4" t="s">
        <v>24</v>
      </c>
      <c r="C35" s="4" t="s">
        <v>25</v>
      </c>
      <c r="D35" s="4" t="s">
        <v>118</v>
      </c>
      <c r="E35" s="4" t="s">
        <v>119</v>
      </c>
      <c r="F35" s="5">
        <v>44309</v>
      </c>
      <c r="G35" s="5">
        <v>44310</v>
      </c>
      <c r="H35" s="4">
        <v>1</v>
      </c>
      <c r="I35" s="4">
        <v>1</v>
      </c>
      <c r="J35" s="4">
        <v>1</v>
      </c>
      <c r="K35" s="4" t="s">
        <v>28</v>
      </c>
      <c r="L35" s="4">
        <v>390</v>
      </c>
      <c r="M35" s="4">
        <v>390</v>
      </c>
      <c r="N35" s="4" t="s">
        <v>120</v>
      </c>
      <c r="O35" s="4" t="s">
        <v>30</v>
      </c>
      <c r="P35" s="4" t="s">
        <v>31</v>
      </c>
      <c r="Q35" s="4">
        <v>0</v>
      </c>
      <c r="R35" s="6">
        <v>44309</v>
      </c>
      <c r="S35" s="5">
        <v>44312</v>
      </c>
      <c r="T35" s="4" t="s">
        <v>32</v>
      </c>
      <c r="U35" s="4">
        <v>390</v>
      </c>
      <c r="V35" s="4">
        <v>0</v>
      </c>
      <c r="W35" s="4">
        <v>0</v>
      </c>
      <c r="X35" s="4">
        <v>2079589</v>
      </c>
    </row>
    <row r="36" s="4" customFormat="1" spans="1:24">
      <c r="A36" s="4">
        <v>14991391277</v>
      </c>
      <c r="B36" s="4" t="s">
        <v>24</v>
      </c>
      <c r="C36" s="4" t="s">
        <v>25</v>
      </c>
      <c r="D36" s="4" t="s">
        <v>121</v>
      </c>
      <c r="E36" s="4" t="s">
        <v>122</v>
      </c>
      <c r="F36" s="5">
        <v>44309</v>
      </c>
      <c r="G36" s="5">
        <v>44310</v>
      </c>
      <c r="H36" s="4">
        <v>1</v>
      </c>
      <c r="I36" s="4">
        <v>1</v>
      </c>
      <c r="J36" s="4">
        <v>1</v>
      </c>
      <c r="K36" s="4" t="s">
        <v>28</v>
      </c>
      <c r="L36" s="4">
        <v>160</v>
      </c>
      <c r="M36" s="4">
        <v>160</v>
      </c>
      <c r="N36" s="4" t="s">
        <v>123</v>
      </c>
      <c r="O36" s="4" t="s">
        <v>30</v>
      </c>
      <c r="P36" s="4" t="s">
        <v>31</v>
      </c>
      <c r="Q36" s="4">
        <v>0</v>
      </c>
      <c r="R36" s="6">
        <v>44309</v>
      </c>
      <c r="S36" s="5">
        <v>44312</v>
      </c>
      <c r="T36" s="4" t="s">
        <v>32</v>
      </c>
      <c r="U36" s="4">
        <v>160</v>
      </c>
      <c r="V36" s="4">
        <v>0</v>
      </c>
      <c r="W36" s="4">
        <v>0</v>
      </c>
      <c r="X36" s="4">
        <v>2079757</v>
      </c>
    </row>
    <row r="37" s="4" customFormat="1" spans="1:24">
      <c r="A37" s="4">
        <v>14991439275</v>
      </c>
      <c r="B37" s="4" t="s">
        <v>24</v>
      </c>
      <c r="C37" s="4" t="s">
        <v>25</v>
      </c>
      <c r="D37" s="4" t="s">
        <v>124</v>
      </c>
      <c r="E37" s="4" t="s">
        <v>125</v>
      </c>
      <c r="F37" s="5">
        <v>44309</v>
      </c>
      <c r="G37" s="5">
        <v>44310</v>
      </c>
      <c r="H37" s="4">
        <v>1</v>
      </c>
      <c r="I37" s="4">
        <v>1</v>
      </c>
      <c r="J37" s="4">
        <v>1</v>
      </c>
      <c r="K37" s="4" t="s">
        <v>28</v>
      </c>
      <c r="L37" s="4">
        <v>676</v>
      </c>
      <c r="M37" s="4">
        <v>676</v>
      </c>
      <c r="N37" s="4" t="s">
        <v>126</v>
      </c>
      <c r="O37" s="4" t="s">
        <v>30</v>
      </c>
      <c r="P37" s="4" t="s">
        <v>31</v>
      </c>
      <c r="Q37" s="4">
        <v>0</v>
      </c>
      <c r="R37" s="6">
        <v>44309</v>
      </c>
      <c r="S37" s="5">
        <v>44312</v>
      </c>
      <c r="T37" s="4" t="s">
        <v>32</v>
      </c>
      <c r="U37" s="4">
        <v>676</v>
      </c>
      <c r="V37" s="4">
        <v>0</v>
      </c>
      <c r="W37" s="4">
        <v>0</v>
      </c>
      <c r="X37" s="4">
        <v>2079774</v>
      </c>
    </row>
    <row r="38" s="4" customFormat="1" spans="1:23">
      <c r="A38" s="4">
        <v>15000140048</v>
      </c>
      <c r="B38" s="4" t="s">
        <v>24</v>
      </c>
      <c r="C38" s="4" t="s">
        <v>25</v>
      </c>
      <c r="D38" s="4" t="s">
        <v>38</v>
      </c>
      <c r="E38" s="4" t="s">
        <v>39</v>
      </c>
      <c r="F38" s="5">
        <v>44310</v>
      </c>
      <c r="G38" s="5">
        <v>44311</v>
      </c>
      <c r="H38" s="4">
        <v>1</v>
      </c>
      <c r="I38" s="4">
        <v>1</v>
      </c>
      <c r="J38" s="4">
        <v>1</v>
      </c>
      <c r="K38" s="4" t="s">
        <v>28</v>
      </c>
      <c r="L38" s="4">
        <v>843</v>
      </c>
      <c r="M38" s="4">
        <v>843</v>
      </c>
      <c r="N38" s="4" t="s">
        <v>127</v>
      </c>
      <c r="O38" s="4" t="s">
        <v>30</v>
      </c>
      <c r="P38" s="4" t="s">
        <v>31</v>
      </c>
      <c r="Q38" s="4">
        <v>0</v>
      </c>
      <c r="R38" s="6">
        <v>44310</v>
      </c>
      <c r="S38" s="5">
        <v>44312</v>
      </c>
      <c r="T38" s="4" t="s">
        <v>32</v>
      </c>
      <c r="U38" s="4">
        <v>843</v>
      </c>
      <c r="V38" s="4">
        <v>0</v>
      </c>
      <c r="W38" s="4">
        <v>0</v>
      </c>
    </row>
    <row r="39" s="4" customFormat="1" spans="1:24">
      <c r="A39" s="4">
        <v>15000762022</v>
      </c>
      <c r="B39" s="4" t="s">
        <v>24</v>
      </c>
      <c r="C39" s="4" t="s">
        <v>25</v>
      </c>
      <c r="D39" s="4" t="s">
        <v>128</v>
      </c>
      <c r="E39" s="4" t="s">
        <v>129</v>
      </c>
      <c r="F39" s="5">
        <v>44310</v>
      </c>
      <c r="G39" s="5">
        <v>44311</v>
      </c>
      <c r="H39" s="4">
        <v>1</v>
      </c>
      <c r="I39" s="4">
        <v>1</v>
      </c>
      <c r="J39" s="4">
        <v>1</v>
      </c>
      <c r="K39" s="4" t="s">
        <v>28</v>
      </c>
      <c r="L39" s="4">
        <v>869</v>
      </c>
      <c r="M39" s="4">
        <v>869</v>
      </c>
      <c r="N39" s="4" t="s">
        <v>130</v>
      </c>
      <c r="O39" s="4" t="s">
        <v>30</v>
      </c>
      <c r="P39" s="4" t="s">
        <v>31</v>
      </c>
      <c r="Q39" s="4">
        <v>0</v>
      </c>
      <c r="R39" s="6">
        <v>44310</v>
      </c>
      <c r="S39" s="5">
        <v>44312</v>
      </c>
      <c r="T39" s="4" t="s">
        <v>32</v>
      </c>
      <c r="U39" s="4">
        <v>869</v>
      </c>
      <c r="V39" s="4">
        <v>0</v>
      </c>
      <c r="W39" s="4">
        <v>0</v>
      </c>
      <c r="X39" s="4">
        <v>2082186</v>
      </c>
    </row>
    <row r="40" s="4" customFormat="1" spans="1:24">
      <c r="A40" s="4">
        <v>15000854914</v>
      </c>
      <c r="B40" s="4" t="s">
        <v>24</v>
      </c>
      <c r="C40" s="4" t="s">
        <v>25</v>
      </c>
      <c r="D40" s="4" t="s">
        <v>131</v>
      </c>
      <c r="E40" s="4" t="s">
        <v>27</v>
      </c>
      <c r="F40" s="5">
        <v>44310</v>
      </c>
      <c r="G40" s="5">
        <v>44311</v>
      </c>
      <c r="H40" s="4">
        <v>1</v>
      </c>
      <c r="I40" s="4">
        <v>1</v>
      </c>
      <c r="J40" s="4">
        <v>1</v>
      </c>
      <c r="K40" s="4" t="s">
        <v>28</v>
      </c>
      <c r="L40" s="4">
        <v>789</v>
      </c>
      <c r="M40" s="4">
        <v>789</v>
      </c>
      <c r="N40" s="4" t="s">
        <v>132</v>
      </c>
      <c r="O40" s="4" t="s">
        <v>30</v>
      </c>
      <c r="P40" s="4" t="s">
        <v>31</v>
      </c>
      <c r="Q40" s="4">
        <v>0</v>
      </c>
      <c r="R40" s="6">
        <v>44310</v>
      </c>
      <c r="S40" s="5">
        <v>44312</v>
      </c>
      <c r="T40" s="4" t="s">
        <v>32</v>
      </c>
      <c r="U40" s="4">
        <v>789</v>
      </c>
      <c r="V40" s="4">
        <v>0</v>
      </c>
      <c r="W40" s="4">
        <v>0</v>
      </c>
      <c r="X40" s="4">
        <v>2082229</v>
      </c>
    </row>
    <row r="41" s="4" customFormat="1" spans="1:24">
      <c r="A41" s="4">
        <v>14380732765</v>
      </c>
      <c r="B41" s="4" t="s">
        <v>24</v>
      </c>
      <c r="C41" s="4" t="s">
        <v>133</v>
      </c>
      <c r="D41" s="4" t="s">
        <v>134</v>
      </c>
      <c r="E41" s="4" t="s">
        <v>135</v>
      </c>
      <c r="F41" s="5">
        <v>44245</v>
      </c>
      <c r="G41" s="5">
        <v>44249</v>
      </c>
      <c r="H41" s="4">
        <v>1</v>
      </c>
      <c r="I41" s="4">
        <v>4</v>
      </c>
      <c r="J41" s="4">
        <v>4</v>
      </c>
      <c r="K41" s="4" t="s">
        <v>28</v>
      </c>
      <c r="L41" s="4">
        <v>3632.97</v>
      </c>
      <c r="M41" s="4">
        <v>3632.97</v>
      </c>
      <c r="N41" s="4" t="s">
        <v>136</v>
      </c>
      <c r="O41" s="4" t="s">
        <v>30</v>
      </c>
      <c r="P41" s="4" t="s">
        <v>31</v>
      </c>
      <c r="Q41" s="4">
        <v>0</v>
      </c>
      <c r="R41" s="6">
        <v>44233</v>
      </c>
      <c r="S41" s="5">
        <v>44312</v>
      </c>
      <c r="T41" s="4" t="s">
        <v>32</v>
      </c>
      <c r="U41" s="4">
        <v>3632.97</v>
      </c>
      <c r="V41" s="4">
        <v>0</v>
      </c>
      <c r="W41" s="4">
        <v>0</v>
      </c>
      <c r="X41" s="4">
        <v>1975174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6"/>
  <sheetViews>
    <sheetView tabSelected="1" workbookViewId="0">
      <selection activeCell="A54" sqref="A54"/>
    </sheetView>
  </sheetViews>
  <sheetFormatPr defaultColWidth="9" defaultRowHeight="13.5"/>
  <cols>
    <col min="1" max="1" width="13.125" style="4" customWidth="1"/>
    <col min="2" max="3" width="10.375" style="4"/>
    <col min="4" max="4" width="9.375" style="4"/>
    <col min="5" max="5" width="9" style="4"/>
    <col min="6" max="6" width="9.375" style="4"/>
    <col min="7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137</v>
      </c>
    </row>
    <row r="2" s="4" customFormat="1" spans="1:9">
      <c r="A2" s="4">
        <v>14845815989</v>
      </c>
      <c r="B2" s="5">
        <v>44303</v>
      </c>
      <c r="C2" s="5">
        <v>44306</v>
      </c>
      <c r="D2" s="4">
        <v>4655</v>
      </c>
      <c r="E2" s="4" t="str">
        <f>VLOOKUP(A2,Sheet3!A:L,12,0)</f>
        <v>4655.01</v>
      </c>
      <c r="F2" s="4" t="str">
        <f>VLOOKUP(A2,Sheet3!A:C,3,0)</f>
        <v>2054513</v>
      </c>
      <c r="G2" s="4">
        <f>D2-E2</f>
        <v>-0.0100000000002183</v>
      </c>
      <c r="H2" s="4" t="str">
        <f>$H$1&amp;F2</f>
        <v>，2054513</v>
      </c>
      <c r="I2" s="4" t="str">
        <f>VLOOKUP(A2,Sheet3!A:T,20,0)</f>
        <v>直连</v>
      </c>
    </row>
    <row r="3" s="4" customFormat="1" hidden="1" spans="1:9">
      <c r="A3" s="4">
        <v>14846971323</v>
      </c>
      <c r="B3" s="5">
        <v>44303</v>
      </c>
      <c r="C3" s="5">
        <v>44305</v>
      </c>
      <c r="D3" s="4">
        <v>1874</v>
      </c>
      <c r="E3" s="4" t="str">
        <f>VLOOKUP(A3,Sheet3!A:L,12,0)</f>
        <v>1874.00</v>
      </c>
      <c r="F3" s="4" t="str">
        <f>VLOOKUP(A3,Sheet3!A:C,3,0)</f>
        <v>2054777</v>
      </c>
      <c r="G3" s="4">
        <f t="shared" ref="G3:G41" si="0">D3-E3</f>
        <v>0</v>
      </c>
      <c r="H3" s="4" t="str">
        <f t="shared" ref="H3:H41" si="1">$H$1&amp;F3</f>
        <v>，2054777</v>
      </c>
      <c r="I3" s="4" t="str">
        <f>VLOOKUP(A3,Sheet3!A:T,20,0)</f>
        <v>直连</v>
      </c>
    </row>
    <row r="4" s="4" customFormat="1" hidden="1" spans="1:9">
      <c r="A4" s="4">
        <v>14869550426</v>
      </c>
      <c r="B4" s="5">
        <v>44306</v>
      </c>
      <c r="C4" s="5">
        <v>44307</v>
      </c>
      <c r="D4" s="4">
        <v>457</v>
      </c>
      <c r="E4" s="4" t="str">
        <f>VLOOKUP(A4,Sheet3!A:L,12,0)</f>
        <v>457.00</v>
      </c>
      <c r="F4" s="4" t="str">
        <f>VLOOKUP(A4,Sheet3!A:C,3,0)</f>
        <v>2058585</v>
      </c>
      <c r="G4" s="4">
        <f t="shared" si="0"/>
        <v>0</v>
      </c>
      <c r="H4" s="4" t="str">
        <f t="shared" si="1"/>
        <v>，2058585</v>
      </c>
      <c r="I4" s="4" t="str">
        <f>VLOOKUP(A4,Sheet3!A:T,20,0)</f>
        <v>直连</v>
      </c>
    </row>
    <row r="5" s="4" customFormat="1" hidden="1" spans="1:9">
      <c r="A5" s="4">
        <v>14870958929</v>
      </c>
      <c r="B5" s="5">
        <v>44307</v>
      </c>
      <c r="C5" s="5">
        <v>44309</v>
      </c>
      <c r="D5" s="4">
        <v>1519</v>
      </c>
      <c r="E5" s="4" t="str">
        <f>VLOOKUP(A5,Sheet3!A:L,12,0)</f>
        <v>1519.00</v>
      </c>
      <c r="F5" s="4" t="str">
        <f>VLOOKUP(A5,Sheet3!A:C,3,0)</f>
        <v>2058885</v>
      </c>
      <c r="G5" s="4">
        <f t="shared" si="0"/>
        <v>0</v>
      </c>
      <c r="H5" s="4" t="str">
        <f t="shared" si="1"/>
        <v>，2058885</v>
      </c>
      <c r="I5" s="4" t="str">
        <f>VLOOKUP(A5,Sheet3!A:T,20,0)</f>
        <v>直连</v>
      </c>
    </row>
    <row r="6" s="4" customFormat="1" hidden="1" spans="1:9">
      <c r="A6" s="4">
        <v>14871391376</v>
      </c>
      <c r="B6" s="5">
        <v>44307</v>
      </c>
      <c r="C6" s="5">
        <v>44309</v>
      </c>
      <c r="D6" s="4">
        <v>1519</v>
      </c>
      <c r="E6" s="4" t="str">
        <f>VLOOKUP(A6,Sheet3!A:L,12,0)</f>
        <v>1519.00</v>
      </c>
      <c r="F6" s="4" t="str">
        <f>VLOOKUP(A6,Sheet3!A:C,3,0)</f>
        <v>2059052</v>
      </c>
      <c r="G6" s="4">
        <f t="shared" si="0"/>
        <v>0</v>
      </c>
      <c r="H6" s="4" t="str">
        <f t="shared" si="1"/>
        <v>，2059052</v>
      </c>
      <c r="I6" s="4" t="str">
        <f>VLOOKUP(A6,Sheet3!A:T,20,0)</f>
        <v>直连</v>
      </c>
    </row>
    <row r="7" s="4" customFormat="1" hidden="1" spans="1:9">
      <c r="A7" s="4">
        <v>14871835401</v>
      </c>
      <c r="B7" s="5">
        <v>44304</v>
      </c>
      <c r="C7" s="5">
        <v>44306</v>
      </c>
      <c r="D7" s="4">
        <v>1530</v>
      </c>
      <c r="E7" s="4" t="str">
        <f>VLOOKUP(A7,Sheet3!A:L,12,0)</f>
        <v>1530.00</v>
      </c>
      <c r="F7" s="4" t="str">
        <f>VLOOKUP(A7,Sheet3!A:C,3,0)</f>
        <v>2059262</v>
      </c>
      <c r="G7" s="4">
        <f t="shared" si="0"/>
        <v>0</v>
      </c>
      <c r="H7" s="4" t="str">
        <f t="shared" si="1"/>
        <v>，2059262</v>
      </c>
      <c r="I7" s="4" t="str">
        <f>VLOOKUP(A7,Sheet3!A:T,20,0)</f>
        <v>直连</v>
      </c>
    </row>
    <row r="8" s="4" customFormat="1" hidden="1" spans="1:9">
      <c r="A8" s="4">
        <v>14901005424</v>
      </c>
      <c r="B8" s="5">
        <v>44302</v>
      </c>
      <c r="C8" s="5">
        <v>44305</v>
      </c>
      <c r="D8" s="4">
        <v>2916</v>
      </c>
      <c r="E8" s="4" t="str">
        <f>VLOOKUP(A8,Sheet3!A:L,12,0)</f>
        <v>2916.00</v>
      </c>
      <c r="F8" s="4" t="str">
        <f>VLOOKUP(A8,Sheet3!A:C,3,0)</f>
        <v>2064882</v>
      </c>
      <c r="G8" s="4">
        <f t="shared" si="0"/>
        <v>0</v>
      </c>
      <c r="H8" s="4" t="str">
        <f t="shared" si="1"/>
        <v>，2064882</v>
      </c>
      <c r="I8" s="4" t="str">
        <f>VLOOKUP(A8,Sheet3!A:T,20,0)</f>
        <v>直连</v>
      </c>
    </row>
    <row r="9" s="4" customFormat="1" hidden="1" spans="1:9">
      <c r="A9" s="4">
        <v>14922865403</v>
      </c>
      <c r="B9" s="5">
        <v>44305</v>
      </c>
      <c r="C9" s="5">
        <v>44306</v>
      </c>
      <c r="D9" s="4">
        <v>904</v>
      </c>
      <c r="E9" s="4" t="str">
        <f>VLOOKUP(A9,Sheet3!A:L,12,0)</f>
        <v>904.00</v>
      </c>
      <c r="F9" s="4" t="str">
        <f>VLOOKUP(A9,Sheet3!A:C,3,0)</f>
        <v>2068372</v>
      </c>
      <c r="G9" s="4">
        <f t="shared" si="0"/>
        <v>0</v>
      </c>
      <c r="H9" s="4" t="str">
        <f t="shared" si="1"/>
        <v>，2068372</v>
      </c>
      <c r="I9" s="4" t="str">
        <f>VLOOKUP(A9,Sheet3!A:T,20,0)</f>
        <v>直连</v>
      </c>
    </row>
    <row r="10" s="4" customFormat="1" hidden="1" spans="1:9">
      <c r="A10" s="4">
        <v>14928088203</v>
      </c>
      <c r="B10" s="5">
        <v>44307</v>
      </c>
      <c r="C10" s="5">
        <v>44308</v>
      </c>
      <c r="D10" s="4">
        <v>572</v>
      </c>
      <c r="E10" s="4" t="str">
        <f>VLOOKUP(A10,Sheet3!A:L,12,0)</f>
        <v>572.00</v>
      </c>
      <c r="F10" s="4" t="str">
        <f>VLOOKUP(A10,Sheet3!A:C,3,0)</f>
        <v>2069190</v>
      </c>
      <c r="G10" s="4">
        <f t="shared" si="0"/>
        <v>0</v>
      </c>
      <c r="H10" s="4" t="str">
        <f t="shared" si="1"/>
        <v>，2069190</v>
      </c>
      <c r="I10" s="4" t="str">
        <f>VLOOKUP(A10,Sheet3!A:T,20,0)</f>
        <v>直连</v>
      </c>
    </row>
    <row r="11" s="4" customFormat="1" hidden="1" spans="1:9">
      <c r="A11" s="4">
        <v>14933239612</v>
      </c>
      <c r="B11" s="5">
        <v>44304</v>
      </c>
      <c r="C11" s="5">
        <v>44305</v>
      </c>
      <c r="D11" s="4">
        <v>764</v>
      </c>
      <c r="E11" s="4" t="str">
        <f>VLOOKUP(A11,Sheet3!A:L,12,0)</f>
        <v>764.00</v>
      </c>
      <c r="F11" s="4" t="str">
        <f>VLOOKUP(A11,Sheet3!A:C,3,0)</f>
        <v>2070042</v>
      </c>
      <c r="G11" s="4">
        <f t="shared" si="0"/>
        <v>0</v>
      </c>
      <c r="H11" s="4" t="str">
        <f t="shared" si="1"/>
        <v>，2070042</v>
      </c>
      <c r="I11" s="4" t="str">
        <f>VLOOKUP(A11,Sheet3!A:T,20,0)</f>
        <v>直连</v>
      </c>
    </row>
    <row r="12" s="4" customFormat="1" hidden="1" spans="1:9">
      <c r="A12" s="4">
        <v>14934251440</v>
      </c>
      <c r="B12" s="5">
        <v>44304</v>
      </c>
      <c r="C12" s="5">
        <v>44305</v>
      </c>
      <c r="D12" s="4">
        <v>1328</v>
      </c>
      <c r="E12" s="4" t="str">
        <f>VLOOKUP(A12,Sheet3!A:L,12,0)</f>
        <v>1328.00</v>
      </c>
      <c r="F12" s="4" t="str">
        <f>VLOOKUP(A12,Sheet3!A:C,3,0)</f>
        <v>2070272</v>
      </c>
      <c r="G12" s="4">
        <f t="shared" si="0"/>
        <v>0</v>
      </c>
      <c r="H12" s="4" t="str">
        <f t="shared" si="1"/>
        <v>，2070272</v>
      </c>
      <c r="I12" s="4" t="str">
        <f>VLOOKUP(A12,Sheet3!A:T,20,0)</f>
        <v>直连</v>
      </c>
    </row>
    <row r="13" s="4" customFormat="1" hidden="1" spans="1:9">
      <c r="A13" s="4">
        <v>14934309712</v>
      </c>
      <c r="B13" s="5">
        <v>44310</v>
      </c>
      <c r="C13" s="5">
        <v>44311</v>
      </c>
      <c r="D13" s="4">
        <v>586</v>
      </c>
      <c r="E13" s="4" t="str">
        <f>VLOOKUP(A13,Sheet3!A:L,12,0)</f>
        <v>586.00</v>
      </c>
      <c r="F13" s="4" t="str">
        <f>VLOOKUP(A13,Sheet3!A:C,3,0)</f>
        <v>2070296</v>
      </c>
      <c r="G13" s="4">
        <f t="shared" si="0"/>
        <v>0</v>
      </c>
      <c r="H13" s="4" t="str">
        <f t="shared" si="1"/>
        <v>，2070296</v>
      </c>
      <c r="I13" s="4" t="str">
        <f>VLOOKUP(A13,Sheet3!A:T,20,0)</f>
        <v>直连</v>
      </c>
    </row>
    <row r="14" s="4" customFormat="1" hidden="1" spans="1:9">
      <c r="A14" s="4">
        <v>14935117397</v>
      </c>
      <c r="B14" s="5">
        <v>44304</v>
      </c>
      <c r="C14" s="5">
        <v>44309</v>
      </c>
      <c r="D14" s="4">
        <v>7391</v>
      </c>
      <c r="E14" s="4" t="str">
        <f>VLOOKUP(A14,Sheet3!A:L,12,0)</f>
        <v>7391.00</v>
      </c>
      <c r="F14" s="4" t="str">
        <f>VLOOKUP(A14,Sheet3!A:C,3,0)</f>
        <v>2070495</v>
      </c>
      <c r="G14" s="4">
        <f t="shared" si="0"/>
        <v>0</v>
      </c>
      <c r="H14" s="4" t="str">
        <f t="shared" si="1"/>
        <v>，2070495</v>
      </c>
      <c r="I14" s="4" t="str">
        <f>VLOOKUP(A14,Sheet3!A:T,20,0)</f>
        <v>直连</v>
      </c>
    </row>
    <row r="15" s="4" customFormat="1" hidden="1" spans="1:9">
      <c r="A15" s="4">
        <v>14940969772</v>
      </c>
      <c r="B15" s="5">
        <v>44305</v>
      </c>
      <c r="C15" s="5">
        <v>44307</v>
      </c>
      <c r="D15" s="4">
        <v>1460</v>
      </c>
      <c r="E15" s="4" t="str">
        <f>VLOOKUP(A15,Sheet3!A:L,12,0)</f>
        <v>1460.00</v>
      </c>
      <c r="F15" s="4" t="str">
        <f>VLOOKUP(A15,Sheet3!A:C,3,0)</f>
        <v>2071410</v>
      </c>
      <c r="G15" s="4">
        <f t="shared" si="0"/>
        <v>0</v>
      </c>
      <c r="H15" s="4" t="str">
        <f t="shared" si="1"/>
        <v>，2071410</v>
      </c>
      <c r="I15" s="4" t="str">
        <f>VLOOKUP(A15,Sheet3!A:T,20,0)</f>
        <v>直连</v>
      </c>
    </row>
    <row r="16" s="4" customFormat="1" spans="1:9">
      <c r="A16" s="4">
        <v>14942406891</v>
      </c>
      <c r="B16" s="5">
        <v>44306</v>
      </c>
      <c r="C16" s="5">
        <v>44309</v>
      </c>
      <c r="D16" s="4">
        <v>1985</v>
      </c>
      <c r="E16" s="4" t="str">
        <f>VLOOKUP(A16,Sheet3!A:L,12,0)</f>
        <v>1985.01</v>
      </c>
      <c r="F16" s="4" t="str">
        <f>VLOOKUP(A16,Sheet3!A:C,3,0)</f>
        <v>2071716</v>
      </c>
      <c r="G16" s="4">
        <f t="shared" si="0"/>
        <v>-0.00999999999999091</v>
      </c>
      <c r="H16" s="4" t="str">
        <f t="shared" si="1"/>
        <v>，2071716</v>
      </c>
      <c r="I16" s="4" t="str">
        <f>VLOOKUP(A16,Sheet3!A:T,20,0)</f>
        <v>直连</v>
      </c>
    </row>
    <row r="17" s="4" customFormat="1" hidden="1" spans="1:9">
      <c r="A17" s="4">
        <v>14947478290</v>
      </c>
      <c r="B17" s="5">
        <v>44304</v>
      </c>
      <c r="C17" s="5">
        <v>44306</v>
      </c>
      <c r="D17" s="4">
        <v>2243</v>
      </c>
      <c r="E17" s="4" t="str">
        <f>VLOOKUP(A17,Sheet3!A:L,12,0)</f>
        <v>2243.00</v>
      </c>
      <c r="F17" s="4" t="str">
        <f>VLOOKUP(A17,Sheet3!A:C,3,0)</f>
        <v>2072443</v>
      </c>
      <c r="G17" s="4">
        <f t="shared" si="0"/>
        <v>0</v>
      </c>
      <c r="H17" s="4" t="str">
        <f t="shared" si="1"/>
        <v>，2072443</v>
      </c>
      <c r="I17" s="4" t="str">
        <f>VLOOKUP(A17,Sheet3!A:T,20,0)</f>
        <v>直连</v>
      </c>
    </row>
    <row r="18" s="4" customFormat="1" hidden="1" spans="1:9">
      <c r="A18" s="4">
        <v>14948174460</v>
      </c>
      <c r="B18" s="5">
        <v>44304</v>
      </c>
      <c r="C18" s="5">
        <v>44305</v>
      </c>
      <c r="D18" s="4">
        <v>317</v>
      </c>
      <c r="E18" s="4" t="str">
        <f>VLOOKUP(A18,Sheet3!A:L,12,0)</f>
        <v>317.00</v>
      </c>
      <c r="F18" s="4" t="str">
        <f>VLOOKUP(A18,Sheet3!A:C,3,0)</f>
        <v>2072627</v>
      </c>
      <c r="G18" s="4">
        <f t="shared" si="0"/>
        <v>0</v>
      </c>
      <c r="H18" s="4" t="str">
        <f t="shared" si="1"/>
        <v>，2072627</v>
      </c>
      <c r="I18" s="4" t="str">
        <f>VLOOKUP(A18,Sheet3!A:T,20,0)</f>
        <v>直连</v>
      </c>
    </row>
    <row r="19" s="4" customFormat="1" hidden="1" spans="1:9">
      <c r="A19" s="4">
        <v>14949613407</v>
      </c>
      <c r="B19" s="5">
        <v>44305</v>
      </c>
      <c r="C19" s="5">
        <v>44307</v>
      </c>
      <c r="D19" s="4">
        <v>954</v>
      </c>
      <c r="E19" s="4" t="str">
        <f>VLOOKUP(A19,Sheet3!A:L,12,0)</f>
        <v>954.00</v>
      </c>
      <c r="F19" s="4" t="str">
        <f>VLOOKUP(A19,Sheet3!A:C,3,0)</f>
        <v>2072969</v>
      </c>
      <c r="G19" s="4">
        <f t="shared" si="0"/>
        <v>0</v>
      </c>
      <c r="H19" s="4" t="str">
        <f t="shared" si="1"/>
        <v>，2072969</v>
      </c>
      <c r="I19" s="4" t="str">
        <f>VLOOKUP(A19,Sheet3!A:T,20,0)</f>
        <v>直连</v>
      </c>
    </row>
    <row r="20" s="4" customFormat="1" hidden="1" spans="1:9">
      <c r="A20" s="4">
        <v>14950328463</v>
      </c>
      <c r="B20" s="5">
        <v>44309</v>
      </c>
      <c r="C20" s="5">
        <v>44310</v>
      </c>
      <c r="D20" s="4">
        <v>2121</v>
      </c>
      <c r="E20" s="4" t="str">
        <f>VLOOKUP(A20,Sheet3!A:L,12,0)</f>
        <v>2121.00</v>
      </c>
      <c r="F20" s="4" t="str">
        <f>VLOOKUP(A20,Sheet3!A:C,3,0)</f>
        <v>2073131</v>
      </c>
      <c r="G20" s="4">
        <f t="shared" si="0"/>
        <v>0</v>
      </c>
      <c r="H20" s="4" t="str">
        <f t="shared" si="1"/>
        <v>，2073131</v>
      </c>
      <c r="I20" s="4" t="str">
        <f>VLOOKUP(A20,Sheet3!A:T,20,0)</f>
        <v>直连</v>
      </c>
    </row>
    <row r="21" s="4" customFormat="1" hidden="1" spans="1:9">
      <c r="A21" s="4">
        <v>14956342448</v>
      </c>
      <c r="B21" s="5">
        <v>44305</v>
      </c>
      <c r="C21" s="5">
        <v>44306</v>
      </c>
      <c r="D21" s="4">
        <v>1011</v>
      </c>
      <c r="E21" s="4" t="str">
        <f>VLOOKUP(A21,Sheet3!A:L,12,0)</f>
        <v>1011.00</v>
      </c>
      <c r="F21" s="4" t="str">
        <f>VLOOKUP(A21,Sheet3!A:C,3,0)</f>
        <v>2073997</v>
      </c>
      <c r="G21" s="4">
        <f t="shared" si="0"/>
        <v>0</v>
      </c>
      <c r="H21" s="4" t="str">
        <f t="shared" si="1"/>
        <v>，2073997</v>
      </c>
      <c r="I21" s="4" t="str">
        <f>VLOOKUP(A21,Sheet3!A:T,20,0)</f>
        <v>直连</v>
      </c>
    </row>
    <row r="22" s="4" customFormat="1" hidden="1" spans="1:9">
      <c r="A22" s="4">
        <v>14957889706</v>
      </c>
      <c r="B22" s="5">
        <v>44306</v>
      </c>
      <c r="C22" s="5">
        <v>44308</v>
      </c>
      <c r="D22" s="4">
        <v>1562</v>
      </c>
      <c r="E22" s="4" t="str">
        <f>VLOOKUP(A22,Sheet3!A:L,12,0)</f>
        <v>1562.00</v>
      </c>
      <c r="F22" s="4" t="str">
        <f>VLOOKUP(A22,Sheet3!A:C,3,0)</f>
        <v>2074351</v>
      </c>
      <c r="G22" s="4">
        <f t="shared" si="0"/>
        <v>0</v>
      </c>
      <c r="H22" s="4" t="str">
        <f t="shared" si="1"/>
        <v>，2074351</v>
      </c>
      <c r="I22" s="4" t="str">
        <f>VLOOKUP(A22,Sheet3!A:T,20,0)</f>
        <v>直连</v>
      </c>
    </row>
    <row r="23" s="4" customFormat="1" spans="1:10">
      <c r="A23" s="4">
        <v>14570444066</v>
      </c>
      <c r="B23" s="5">
        <v>44274</v>
      </c>
      <c r="C23" s="5">
        <v>44277</v>
      </c>
      <c r="D23" s="4">
        <v>-2901.27</v>
      </c>
      <c r="E23" s="4" t="e">
        <f>VLOOKUP(A23,Sheet3!A:L,12,0)</f>
        <v>#N/A</v>
      </c>
      <c r="F23" s="4">
        <v>2011823</v>
      </c>
      <c r="G23" s="4" t="e">
        <f t="shared" si="0"/>
        <v>#N/A</v>
      </c>
      <c r="H23" s="4" t="str">
        <f t="shared" si="1"/>
        <v>，2011823</v>
      </c>
      <c r="I23" s="4" t="e">
        <f>VLOOKUP(A23,Sheet3!A:T,20,0)</f>
        <v>#N/A</v>
      </c>
      <c r="J23" s="4" t="s">
        <v>138</v>
      </c>
    </row>
    <row r="24" s="4" customFormat="1" spans="1:10">
      <c r="A24" s="4">
        <v>14707462968</v>
      </c>
      <c r="B24" s="5">
        <v>44282</v>
      </c>
      <c r="C24" s="5">
        <v>44283</v>
      </c>
      <c r="D24" s="4">
        <v>-1353.54</v>
      </c>
      <c r="E24" s="4" t="e">
        <f>VLOOKUP(A24,Sheet3!A:L,12,0)</f>
        <v>#N/A</v>
      </c>
      <c r="F24" s="4">
        <v>2036222</v>
      </c>
      <c r="G24" s="4" t="e">
        <f t="shared" si="0"/>
        <v>#N/A</v>
      </c>
      <c r="H24" s="4" t="str">
        <f t="shared" si="1"/>
        <v>，2036222</v>
      </c>
      <c r="I24" s="4" t="e">
        <f>VLOOKUP(A24,Sheet3!A:T,20,0)</f>
        <v>#N/A</v>
      </c>
      <c r="J24" s="4" t="s">
        <v>139</v>
      </c>
    </row>
    <row r="25" s="4" customFormat="1" hidden="1" spans="1:9">
      <c r="A25" s="4">
        <v>14963581532</v>
      </c>
      <c r="B25" s="5">
        <v>44306</v>
      </c>
      <c r="C25" s="5">
        <v>44307</v>
      </c>
      <c r="D25" s="4">
        <v>757</v>
      </c>
      <c r="E25" s="4" t="str">
        <f>VLOOKUP(A25,Sheet3!A:L,12,0)</f>
        <v>757.00</v>
      </c>
      <c r="F25" s="4" t="str">
        <f>VLOOKUP(A25,Sheet3!A:C,3,0)</f>
        <v>2074994</v>
      </c>
      <c r="G25" s="4">
        <f t="shared" si="0"/>
        <v>0</v>
      </c>
      <c r="H25" s="4" t="str">
        <f t="shared" si="1"/>
        <v>，2074994</v>
      </c>
      <c r="I25" s="4" t="str">
        <f>VLOOKUP(A25,Sheet3!A:T,20,0)</f>
        <v>直连</v>
      </c>
    </row>
    <row r="26" s="4" customFormat="1" hidden="1" spans="1:9">
      <c r="A26" s="4">
        <v>14971542792</v>
      </c>
      <c r="B26" s="5">
        <v>44310</v>
      </c>
      <c r="C26" s="5">
        <v>44311</v>
      </c>
      <c r="D26" s="4">
        <v>898</v>
      </c>
      <c r="E26" s="4" t="str">
        <f>VLOOKUP(A26,Sheet3!A:L,12,0)</f>
        <v>898.00</v>
      </c>
      <c r="F26" s="4" t="str">
        <f>VLOOKUP(A26,Sheet3!A:C,3,0)</f>
        <v>2076442</v>
      </c>
      <c r="G26" s="4">
        <f t="shared" si="0"/>
        <v>0</v>
      </c>
      <c r="H26" s="4" t="str">
        <f t="shared" si="1"/>
        <v>，2076442</v>
      </c>
      <c r="I26" s="4" t="str">
        <f>VLOOKUP(A26,Sheet3!A:T,20,0)</f>
        <v>直连</v>
      </c>
    </row>
    <row r="27" s="4" customFormat="1" hidden="1" spans="1:9">
      <c r="A27" s="4">
        <v>14977417820</v>
      </c>
      <c r="B27" s="5">
        <v>44308</v>
      </c>
      <c r="C27" s="5">
        <v>44309</v>
      </c>
      <c r="D27" s="4">
        <v>388</v>
      </c>
      <c r="E27" s="4" t="str">
        <f>VLOOKUP(A27,Sheet3!A:L,12,0)</f>
        <v>388.00</v>
      </c>
      <c r="F27" s="4" t="str">
        <f>VLOOKUP(A27,Sheet3!A:C,3,0)</f>
        <v>2077321</v>
      </c>
      <c r="G27" s="4">
        <f t="shared" si="0"/>
        <v>0</v>
      </c>
      <c r="H27" s="4" t="str">
        <f t="shared" si="1"/>
        <v>，2077321</v>
      </c>
      <c r="I27" s="4" t="str">
        <f>VLOOKUP(A27,Sheet3!A:T,20,0)</f>
        <v>直连</v>
      </c>
    </row>
    <row r="28" s="4" customFormat="1" hidden="1" spans="1:9">
      <c r="A28" s="4">
        <v>14978730091</v>
      </c>
      <c r="B28" s="5">
        <v>44308</v>
      </c>
      <c r="C28" s="5">
        <v>44309</v>
      </c>
      <c r="D28" s="4">
        <v>450</v>
      </c>
      <c r="E28" s="4" t="str">
        <f>VLOOKUP(A28,Sheet3!A:L,12,0)</f>
        <v>450.00</v>
      </c>
      <c r="F28" s="4" t="str">
        <f>VLOOKUP(A28,Sheet3!A:C,3,0)</f>
        <v>2077709</v>
      </c>
      <c r="G28" s="4">
        <f t="shared" si="0"/>
        <v>0</v>
      </c>
      <c r="H28" s="4" t="str">
        <f t="shared" si="1"/>
        <v>，2077709</v>
      </c>
      <c r="I28" s="4" t="str">
        <f>VLOOKUP(A28,Sheet3!A:T,20,0)</f>
        <v>直连</v>
      </c>
    </row>
    <row r="29" s="4" customFormat="1" hidden="1" spans="1:9">
      <c r="A29" s="4">
        <v>14985424394</v>
      </c>
      <c r="B29" s="5">
        <v>44309</v>
      </c>
      <c r="C29" s="5">
        <v>44311</v>
      </c>
      <c r="D29" s="4">
        <v>1712</v>
      </c>
      <c r="E29" s="4" t="str">
        <f>VLOOKUP(A29,Sheet3!A:L,12,0)</f>
        <v>1712.00</v>
      </c>
      <c r="F29" s="4" t="str">
        <f>VLOOKUP(A29,Sheet3!A:C,3,0)</f>
        <v>2078780</v>
      </c>
      <c r="G29" s="4">
        <f t="shared" si="0"/>
        <v>0</v>
      </c>
      <c r="H29" s="4" t="str">
        <f t="shared" si="1"/>
        <v>，2078780</v>
      </c>
      <c r="I29" s="4" t="str">
        <f>VLOOKUP(A29,Sheet3!A:T,20,0)</f>
        <v>直连</v>
      </c>
    </row>
    <row r="30" s="4" customFormat="1" hidden="1" spans="1:9">
      <c r="A30" s="4">
        <v>14985555926</v>
      </c>
      <c r="B30" s="5">
        <v>44310</v>
      </c>
      <c r="C30" s="5">
        <v>44311</v>
      </c>
      <c r="D30" s="4">
        <v>514</v>
      </c>
      <c r="E30" s="4" t="str">
        <f>VLOOKUP(A30,Sheet3!A:L,12,0)</f>
        <v>514.00</v>
      </c>
      <c r="F30" s="4" t="str">
        <f>VLOOKUP(A30,Sheet3!A:C,3,0)</f>
        <v>2078834</v>
      </c>
      <c r="G30" s="4">
        <f t="shared" si="0"/>
        <v>0</v>
      </c>
      <c r="H30" s="4" t="str">
        <f t="shared" si="1"/>
        <v>，2078834</v>
      </c>
      <c r="I30" s="4" t="str">
        <f>VLOOKUP(A30,Sheet3!A:T,20,0)</f>
        <v>直连</v>
      </c>
    </row>
    <row r="31" s="4" customFormat="1" hidden="1" spans="1:9">
      <c r="A31" s="4">
        <v>14985666301</v>
      </c>
      <c r="B31" s="5">
        <v>44309</v>
      </c>
      <c r="C31" s="5">
        <v>44310</v>
      </c>
      <c r="D31" s="4">
        <v>1209</v>
      </c>
      <c r="E31" s="4" t="str">
        <f>VLOOKUP(A31,Sheet3!A:L,12,0)</f>
        <v>1209.00</v>
      </c>
      <c r="F31" s="4" t="str">
        <f>VLOOKUP(A31,Sheet3!A:C,3,0)</f>
        <v>2078878</v>
      </c>
      <c r="G31" s="4">
        <f t="shared" si="0"/>
        <v>0</v>
      </c>
      <c r="H31" s="4" t="str">
        <f t="shared" si="1"/>
        <v>，2078878</v>
      </c>
      <c r="I31" s="4" t="str">
        <f>VLOOKUP(A31,Sheet3!A:T,20,0)</f>
        <v>直连</v>
      </c>
    </row>
    <row r="32" s="4" customFormat="1" spans="1:10">
      <c r="A32" s="4">
        <v>13245653583</v>
      </c>
      <c r="B32" s="5">
        <v>44059</v>
      </c>
      <c r="C32" s="5">
        <v>44060</v>
      </c>
      <c r="D32" s="4">
        <v>-641</v>
      </c>
      <c r="E32" s="4" t="e">
        <f>VLOOKUP(A32,Sheet3!A:L,12,0)</f>
        <v>#N/A</v>
      </c>
      <c r="F32" s="4">
        <v>1848671</v>
      </c>
      <c r="G32" s="4" t="e">
        <f t="shared" si="0"/>
        <v>#N/A</v>
      </c>
      <c r="H32" s="4" t="str">
        <f t="shared" si="1"/>
        <v>，1848671</v>
      </c>
      <c r="I32" s="4" t="e">
        <f>VLOOKUP(A32,Sheet3!A:T,20,0)</f>
        <v>#N/A</v>
      </c>
      <c r="J32" s="4" t="s">
        <v>140</v>
      </c>
    </row>
    <row r="33" s="4" customFormat="1" hidden="1" spans="1:9">
      <c r="A33" s="4">
        <v>14989062689</v>
      </c>
      <c r="B33" s="5">
        <v>44310</v>
      </c>
      <c r="C33" s="5">
        <v>44311</v>
      </c>
      <c r="D33" s="4">
        <v>589</v>
      </c>
      <c r="E33" s="4" t="str">
        <f>VLOOKUP(A33,Sheet3!A:L,12,0)</f>
        <v>589.00</v>
      </c>
      <c r="F33" s="4" t="str">
        <f>VLOOKUP(A33,Sheet3!A:C,3,0)</f>
        <v>2079153</v>
      </c>
      <c r="G33" s="4">
        <f t="shared" si="0"/>
        <v>0</v>
      </c>
      <c r="H33" s="4" t="str">
        <f t="shared" si="1"/>
        <v>，2079153</v>
      </c>
      <c r="I33" s="4" t="str">
        <f>VLOOKUP(A33,Sheet3!A:T,20,0)</f>
        <v>直连</v>
      </c>
    </row>
    <row r="34" s="4" customFormat="1" hidden="1" spans="1:9">
      <c r="A34" s="4">
        <v>14990693285</v>
      </c>
      <c r="B34" s="5">
        <v>44310</v>
      </c>
      <c r="C34" s="5">
        <v>44311</v>
      </c>
      <c r="D34" s="4">
        <v>498</v>
      </c>
      <c r="E34" s="4" t="str">
        <f>VLOOKUP(A34,Sheet3!A:L,12,0)</f>
        <v>498.00</v>
      </c>
      <c r="F34" s="4" t="str">
        <f>VLOOKUP(A34,Sheet3!A:C,3,0)</f>
        <v>2079518</v>
      </c>
      <c r="G34" s="4">
        <f t="shared" si="0"/>
        <v>0</v>
      </c>
      <c r="H34" s="4" t="str">
        <f t="shared" si="1"/>
        <v>，2079518</v>
      </c>
      <c r="I34" s="4" t="str">
        <f>VLOOKUP(A34,Sheet3!A:T,20,0)</f>
        <v>直连</v>
      </c>
    </row>
    <row r="35" s="4" customFormat="1" hidden="1" spans="1:9">
      <c r="A35" s="4">
        <v>15175606937</v>
      </c>
      <c r="B35" s="5">
        <v>44309</v>
      </c>
      <c r="C35" s="5">
        <v>44310</v>
      </c>
      <c r="D35" s="4">
        <v>390</v>
      </c>
      <c r="E35" s="4" t="str">
        <f>VLOOKUP(A35,Sheet3!A:L,12,0)</f>
        <v>390.00</v>
      </c>
      <c r="F35" s="4" t="str">
        <f>VLOOKUP(A35,Sheet3!A:C,3,0)</f>
        <v>2079589</v>
      </c>
      <c r="G35" s="4">
        <f t="shared" si="0"/>
        <v>0</v>
      </c>
      <c r="H35" s="4" t="str">
        <f t="shared" si="1"/>
        <v>，2079589</v>
      </c>
      <c r="I35" s="4" t="str">
        <f>VLOOKUP(A35,Sheet3!A:T,20,0)</f>
        <v>直连</v>
      </c>
    </row>
    <row r="36" s="4" customFormat="1" hidden="1" spans="1:9">
      <c r="A36" s="4">
        <v>14991391277</v>
      </c>
      <c r="B36" s="5">
        <v>44309</v>
      </c>
      <c r="C36" s="5">
        <v>44310</v>
      </c>
      <c r="D36" s="4">
        <v>160</v>
      </c>
      <c r="E36" s="4" t="str">
        <f>VLOOKUP(A36,Sheet3!A:L,12,0)</f>
        <v>160.00</v>
      </c>
      <c r="F36" s="4" t="str">
        <f>VLOOKUP(A36,Sheet3!A:C,3,0)</f>
        <v>2079757</v>
      </c>
      <c r="G36" s="4">
        <f t="shared" si="0"/>
        <v>0</v>
      </c>
      <c r="H36" s="4" t="str">
        <f t="shared" si="1"/>
        <v>，2079757</v>
      </c>
      <c r="I36" s="4" t="str">
        <f>VLOOKUP(A36,Sheet3!A:T,20,0)</f>
        <v>直连</v>
      </c>
    </row>
    <row r="37" s="4" customFormat="1" hidden="1" spans="1:9">
      <c r="A37" s="4">
        <v>14991439275</v>
      </c>
      <c r="B37" s="5">
        <v>44309</v>
      </c>
      <c r="C37" s="5">
        <v>44310</v>
      </c>
      <c r="D37" s="4">
        <v>676</v>
      </c>
      <c r="E37" s="4" t="str">
        <f>VLOOKUP(A37,Sheet3!A:L,12,0)</f>
        <v>676.00</v>
      </c>
      <c r="F37" s="4" t="str">
        <f>VLOOKUP(A37,Sheet3!A:C,3,0)</f>
        <v>2079774</v>
      </c>
      <c r="G37" s="4">
        <f t="shared" si="0"/>
        <v>0</v>
      </c>
      <c r="H37" s="4" t="str">
        <f t="shared" si="1"/>
        <v>，2079774</v>
      </c>
      <c r="I37" s="4" t="str">
        <f>VLOOKUP(A37,Sheet3!A:T,20,0)</f>
        <v>直连</v>
      </c>
    </row>
    <row r="38" s="4" customFormat="1" hidden="1" spans="1:9">
      <c r="A38" s="4">
        <v>15000140048</v>
      </c>
      <c r="B38" s="5">
        <v>44310</v>
      </c>
      <c r="C38" s="5">
        <v>44311</v>
      </c>
      <c r="D38" s="4">
        <v>843</v>
      </c>
      <c r="E38" s="4" t="str">
        <f>VLOOKUP(A38,Sheet3!A:L,12,0)</f>
        <v>843.00</v>
      </c>
      <c r="F38" s="4" t="str">
        <f>VLOOKUP(A38,Sheet3!A:C,3,0)</f>
        <v>2081986</v>
      </c>
      <c r="G38" s="4">
        <f t="shared" si="0"/>
        <v>0</v>
      </c>
      <c r="H38" s="4" t="str">
        <f t="shared" si="1"/>
        <v>，2081986</v>
      </c>
      <c r="I38" s="4" t="str">
        <f>VLOOKUP(A38,Sheet3!A:T,20,0)</f>
        <v>直连</v>
      </c>
    </row>
    <row r="39" s="4" customFormat="1" hidden="1" spans="1:9">
      <c r="A39" s="4">
        <v>15000762022</v>
      </c>
      <c r="B39" s="5">
        <v>44310</v>
      </c>
      <c r="C39" s="5">
        <v>44311</v>
      </c>
      <c r="D39" s="4">
        <v>869</v>
      </c>
      <c r="E39" s="4" t="str">
        <f>VLOOKUP(A39,Sheet3!A:L,12,0)</f>
        <v>869.00</v>
      </c>
      <c r="F39" s="4" t="str">
        <f>VLOOKUP(A39,Sheet3!A:C,3,0)</f>
        <v>2082186</v>
      </c>
      <c r="G39" s="4">
        <f t="shared" si="0"/>
        <v>0</v>
      </c>
      <c r="H39" s="4" t="str">
        <f t="shared" si="1"/>
        <v>，2082186</v>
      </c>
      <c r="I39" s="4" t="str">
        <f>VLOOKUP(A39,Sheet3!A:T,20,0)</f>
        <v>直连</v>
      </c>
    </row>
    <row r="40" s="4" customFormat="1" hidden="1" spans="1:9">
      <c r="A40" s="4">
        <v>15000854914</v>
      </c>
      <c r="B40" s="5">
        <v>44310</v>
      </c>
      <c r="C40" s="5">
        <v>44311</v>
      </c>
      <c r="D40" s="4">
        <v>789</v>
      </c>
      <c r="E40" s="4" t="str">
        <f>VLOOKUP(A40,Sheet3!A:L,12,0)</f>
        <v>789.00</v>
      </c>
      <c r="F40" s="4" t="str">
        <f>VLOOKUP(A40,Sheet3!A:C,3,0)</f>
        <v>2082229</v>
      </c>
      <c r="G40" s="4">
        <f t="shared" si="0"/>
        <v>0</v>
      </c>
      <c r="H40" s="4" t="str">
        <f t="shared" si="1"/>
        <v>，2082229</v>
      </c>
      <c r="I40" s="4" t="str">
        <f>VLOOKUP(A40,Sheet3!A:T,20,0)</f>
        <v>直连</v>
      </c>
    </row>
    <row r="41" s="4" customFormat="1" spans="1:10">
      <c r="A41" s="4">
        <v>14380732765</v>
      </c>
      <c r="B41" s="5">
        <v>44245</v>
      </c>
      <c r="C41" s="5">
        <v>44249</v>
      </c>
      <c r="D41" s="4">
        <v>3632.97</v>
      </c>
      <c r="E41" s="4" t="e">
        <f>VLOOKUP(A41,Sheet3!A:L,12,0)</f>
        <v>#N/A</v>
      </c>
      <c r="F41" s="4">
        <v>1975174</v>
      </c>
      <c r="G41" s="4" t="e">
        <f t="shared" si="0"/>
        <v>#N/A</v>
      </c>
      <c r="H41" s="4" t="str">
        <f t="shared" si="1"/>
        <v>，1975174</v>
      </c>
      <c r="I41" s="4" t="e">
        <f>VLOOKUP(A41,Sheet3!A:T,20,0)</f>
        <v>#N/A</v>
      </c>
      <c r="J41" s="4" t="s">
        <v>141</v>
      </c>
    </row>
    <row r="43" spans="4:4">
      <c r="D43" s="4">
        <f>SUM(D2:D42)</f>
        <v>47147.16</v>
      </c>
    </row>
    <row r="45" spans="1:1">
      <c r="A45" s="4" t="s">
        <v>142</v>
      </c>
    </row>
    <row r="46" spans="1:1">
      <c r="A46" s="4" t="s">
        <v>143</v>
      </c>
    </row>
  </sheetData>
  <autoFilter ref="A1:XFD46">
    <filterColumn colId="6">
      <filters blank="1">
        <filter val="#N/A"/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144</v>
      </c>
      <c r="B1" s="2" t="s">
        <v>145</v>
      </c>
      <c r="C1" s="2" t="s">
        <v>146</v>
      </c>
      <c r="D1" s="2" t="s">
        <v>147</v>
      </c>
      <c r="E1" s="2" t="s">
        <v>13</v>
      </c>
      <c r="F1" s="2" t="s">
        <v>5</v>
      </c>
      <c r="G1" s="2" t="s">
        <v>6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</row>
    <row r="2" s="1" customFormat="1" spans="1:20">
      <c r="A2" s="3">
        <v>15000854914</v>
      </c>
      <c r="B2" s="1" t="s">
        <v>161</v>
      </c>
      <c r="C2" s="1" t="s">
        <v>162</v>
      </c>
      <c r="D2" s="1" t="s">
        <v>163</v>
      </c>
      <c r="E2" s="1" t="s">
        <v>164</v>
      </c>
      <c r="F2" s="1" t="s">
        <v>161</v>
      </c>
      <c r="G2" s="1" t="s">
        <v>165</v>
      </c>
      <c r="H2" s="1" t="s">
        <v>166</v>
      </c>
      <c r="I2" s="1" t="s">
        <v>167</v>
      </c>
      <c r="J2" s="1" t="s">
        <v>28</v>
      </c>
      <c r="K2" s="1" t="s">
        <v>168</v>
      </c>
      <c r="L2" s="1" t="s">
        <v>168</v>
      </c>
      <c r="M2" s="1" t="s">
        <v>169</v>
      </c>
      <c r="N2" s="1" t="s">
        <v>169</v>
      </c>
      <c r="O2" s="1" t="s">
        <v>170</v>
      </c>
      <c r="P2" s="1" t="s">
        <v>171</v>
      </c>
      <c r="Q2" s="1" t="s">
        <v>172</v>
      </c>
      <c r="R2" s="1" t="s">
        <v>173</v>
      </c>
      <c r="S2" s="1" t="s">
        <v>174</v>
      </c>
      <c r="T2" s="1" t="s">
        <v>175</v>
      </c>
    </row>
    <row r="3" s="1" customFormat="1" spans="1:20">
      <c r="A3" s="3">
        <v>15000762022</v>
      </c>
      <c r="B3" s="1" t="s">
        <v>161</v>
      </c>
      <c r="C3" s="1" t="s">
        <v>176</v>
      </c>
      <c r="D3" s="1" t="s">
        <v>177</v>
      </c>
      <c r="E3" s="1" t="s">
        <v>178</v>
      </c>
      <c r="F3" s="1" t="s">
        <v>161</v>
      </c>
      <c r="G3" s="1" t="s">
        <v>165</v>
      </c>
      <c r="H3" s="1" t="s">
        <v>166</v>
      </c>
      <c r="I3" s="1" t="s">
        <v>179</v>
      </c>
      <c r="J3" s="1" t="s">
        <v>28</v>
      </c>
      <c r="K3" s="1" t="s">
        <v>180</v>
      </c>
      <c r="L3" s="1" t="s">
        <v>180</v>
      </c>
      <c r="M3" s="1" t="s">
        <v>169</v>
      </c>
      <c r="N3" s="1" t="s">
        <v>169</v>
      </c>
      <c r="O3" s="1" t="s">
        <v>170</v>
      </c>
      <c r="P3" s="1" t="s">
        <v>171</v>
      </c>
      <c r="Q3" s="1" t="s">
        <v>181</v>
      </c>
      <c r="R3" s="1" t="s">
        <v>173</v>
      </c>
      <c r="S3" s="1" t="s">
        <v>174</v>
      </c>
      <c r="T3" s="1" t="s">
        <v>175</v>
      </c>
    </row>
    <row r="4" s="1" customFormat="1" spans="1:20">
      <c r="A4" s="3">
        <v>15000140048</v>
      </c>
      <c r="B4" s="1" t="s">
        <v>161</v>
      </c>
      <c r="C4" s="1" t="s">
        <v>182</v>
      </c>
      <c r="D4" s="1" t="s">
        <v>183</v>
      </c>
      <c r="E4" s="1" t="s">
        <v>184</v>
      </c>
      <c r="F4" s="1" t="s">
        <v>161</v>
      </c>
      <c r="G4" s="1" t="s">
        <v>165</v>
      </c>
      <c r="H4" s="1" t="s">
        <v>166</v>
      </c>
      <c r="I4" s="1" t="s">
        <v>185</v>
      </c>
      <c r="J4" s="1" t="s">
        <v>28</v>
      </c>
      <c r="K4" s="1" t="s">
        <v>186</v>
      </c>
      <c r="L4" s="1" t="s">
        <v>186</v>
      </c>
      <c r="M4" s="1" t="s">
        <v>169</v>
      </c>
      <c r="N4" s="1" t="s">
        <v>169</v>
      </c>
      <c r="O4" s="1" t="s">
        <v>170</v>
      </c>
      <c r="P4" s="1" t="s">
        <v>171</v>
      </c>
      <c r="Q4" s="1" t="s">
        <v>187</v>
      </c>
      <c r="R4" s="1" t="s">
        <v>173</v>
      </c>
      <c r="S4" s="1" t="s">
        <v>174</v>
      </c>
      <c r="T4" s="1" t="s">
        <v>175</v>
      </c>
    </row>
    <row r="5" s="1" customFormat="1" spans="1:20">
      <c r="A5" s="3">
        <v>14991439275</v>
      </c>
      <c r="B5" s="1" t="s">
        <v>188</v>
      </c>
      <c r="C5" s="1" t="s">
        <v>189</v>
      </c>
      <c r="D5" s="1" t="s">
        <v>190</v>
      </c>
      <c r="E5" s="1" t="s">
        <v>191</v>
      </c>
      <c r="F5" s="1" t="s">
        <v>188</v>
      </c>
      <c r="G5" s="1" t="s">
        <v>161</v>
      </c>
      <c r="H5" s="1" t="s">
        <v>166</v>
      </c>
      <c r="I5" s="1" t="s">
        <v>192</v>
      </c>
      <c r="J5" s="1" t="s">
        <v>28</v>
      </c>
      <c r="K5" s="1" t="s">
        <v>193</v>
      </c>
      <c r="L5" s="1" t="s">
        <v>193</v>
      </c>
      <c r="M5" s="1" t="s">
        <v>169</v>
      </c>
      <c r="N5" s="1" t="s">
        <v>169</v>
      </c>
      <c r="O5" s="1" t="s">
        <v>170</v>
      </c>
      <c r="P5" s="1" t="s">
        <v>171</v>
      </c>
      <c r="Q5" s="1" t="s">
        <v>194</v>
      </c>
      <c r="R5" s="1" t="s">
        <v>173</v>
      </c>
      <c r="S5" s="1" t="s">
        <v>174</v>
      </c>
      <c r="T5" s="1" t="s">
        <v>175</v>
      </c>
    </row>
    <row r="6" s="1" customFormat="1" spans="1:20">
      <c r="A6" s="3">
        <v>14991391277</v>
      </c>
      <c r="B6" s="1" t="s">
        <v>188</v>
      </c>
      <c r="C6" s="1" t="s">
        <v>195</v>
      </c>
      <c r="D6" s="1" t="s">
        <v>196</v>
      </c>
      <c r="E6" s="1" t="s">
        <v>197</v>
      </c>
      <c r="F6" s="1" t="s">
        <v>188</v>
      </c>
      <c r="G6" s="1" t="s">
        <v>161</v>
      </c>
      <c r="H6" s="1" t="s">
        <v>166</v>
      </c>
      <c r="I6" s="1" t="s">
        <v>198</v>
      </c>
      <c r="J6" s="1" t="s">
        <v>28</v>
      </c>
      <c r="K6" s="1" t="s">
        <v>199</v>
      </c>
      <c r="L6" s="1" t="s">
        <v>199</v>
      </c>
      <c r="M6" s="1" t="s">
        <v>169</v>
      </c>
      <c r="N6" s="1" t="s">
        <v>169</v>
      </c>
      <c r="O6" s="1" t="s">
        <v>170</v>
      </c>
      <c r="P6" s="1" t="s">
        <v>171</v>
      </c>
      <c r="Q6" s="1" t="s">
        <v>200</v>
      </c>
      <c r="R6" s="1" t="s">
        <v>173</v>
      </c>
      <c r="S6" s="1" t="s">
        <v>174</v>
      </c>
      <c r="T6" s="1" t="s">
        <v>175</v>
      </c>
    </row>
    <row r="7" s="1" customFormat="1" spans="1:20">
      <c r="A7" s="3">
        <v>15175606937</v>
      </c>
      <c r="B7" s="1" t="s">
        <v>188</v>
      </c>
      <c r="C7" s="1" t="s">
        <v>201</v>
      </c>
      <c r="D7" s="1" t="s">
        <v>202</v>
      </c>
      <c r="E7" s="1" t="s">
        <v>203</v>
      </c>
      <c r="F7" s="1" t="s">
        <v>188</v>
      </c>
      <c r="G7" s="1" t="s">
        <v>161</v>
      </c>
      <c r="H7" s="1" t="s">
        <v>166</v>
      </c>
      <c r="I7" s="1" t="s">
        <v>204</v>
      </c>
      <c r="J7" s="1" t="s">
        <v>28</v>
      </c>
      <c r="K7" s="1" t="s">
        <v>205</v>
      </c>
      <c r="L7" s="1" t="s">
        <v>205</v>
      </c>
      <c r="M7" s="1" t="s">
        <v>169</v>
      </c>
      <c r="N7" s="1" t="s">
        <v>169</v>
      </c>
      <c r="O7" s="1" t="s">
        <v>170</v>
      </c>
      <c r="P7" s="1" t="s">
        <v>171</v>
      </c>
      <c r="Q7" s="1" t="s">
        <v>206</v>
      </c>
      <c r="R7" s="1" t="s">
        <v>173</v>
      </c>
      <c r="S7" s="1" t="s">
        <v>174</v>
      </c>
      <c r="T7" s="1" t="s">
        <v>175</v>
      </c>
    </row>
    <row r="8" s="1" customFormat="1" spans="1:20">
      <c r="A8" s="3">
        <v>14990693285</v>
      </c>
      <c r="B8" s="1" t="s">
        <v>188</v>
      </c>
      <c r="C8" s="1" t="s">
        <v>207</v>
      </c>
      <c r="D8" s="1" t="s">
        <v>208</v>
      </c>
      <c r="E8" s="1" t="s">
        <v>209</v>
      </c>
      <c r="F8" s="1" t="s">
        <v>161</v>
      </c>
      <c r="G8" s="1" t="s">
        <v>165</v>
      </c>
      <c r="H8" s="1" t="s">
        <v>166</v>
      </c>
      <c r="I8" s="1" t="s">
        <v>210</v>
      </c>
      <c r="J8" s="1" t="s">
        <v>28</v>
      </c>
      <c r="K8" s="1" t="s">
        <v>211</v>
      </c>
      <c r="L8" s="1" t="s">
        <v>211</v>
      </c>
      <c r="M8" s="1" t="s">
        <v>169</v>
      </c>
      <c r="N8" s="1" t="s">
        <v>169</v>
      </c>
      <c r="O8" s="1" t="s">
        <v>170</v>
      </c>
      <c r="P8" s="1" t="s">
        <v>171</v>
      </c>
      <c r="Q8" s="1" t="s">
        <v>212</v>
      </c>
      <c r="R8" s="1" t="s">
        <v>173</v>
      </c>
      <c r="S8" s="1" t="s">
        <v>174</v>
      </c>
      <c r="T8" s="1" t="s">
        <v>175</v>
      </c>
    </row>
    <row r="9" s="1" customFormat="1" spans="1:20">
      <c r="A9" s="3">
        <v>14989062689</v>
      </c>
      <c r="B9" s="1" t="s">
        <v>188</v>
      </c>
      <c r="C9" s="1" t="s">
        <v>213</v>
      </c>
      <c r="D9" s="1" t="s">
        <v>214</v>
      </c>
      <c r="E9" s="1" t="s">
        <v>215</v>
      </c>
      <c r="F9" s="1" t="s">
        <v>161</v>
      </c>
      <c r="G9" s="1" t="s">
        <v>165</v>
      </c>
      <c r="H9" s="1" t="s">
        <v>166</v>
      </c>
      <c r="I9" s="1" t="s">
        <v>216</v>
      </c>
      <c r="J9" s="1" t="s">
        <v>28</v>
      </c>
      <c r="K9" s="1" t="s">
        <v>217</v>
      </c>
      <c r="L9" s="1" t="s">
        <v>217</v>
      </c>
      <c r="M9" s="1" t="s">
        <v>169</v>
      </c>
      <c r="N9" s="1" t="s">
        <v>169</v>
      </c>
      <c r="O9" s="1" t="s">
        <v>170</v>
      </c>
      <c r="P9" s="1" t="s">
        <v>171</v>
      </c>
      <c r="Q9" s="1" t="s">
        <v>218</v>
      </c>
      <c r="R9" s="1" t="s">
        <v>173</v>
      </c>
      <c r="S9" s="1" t="s">
        <v>174</v>
      </c>
      <c r="T9" s="1" t="s">
        <v>175</v>
      </c>
    </row>
    <row r="10" s="1" customFormat="1" spans="1:20">
      <c r="A10" s="3">
        <v>14985666301</v>
      </c>
      <c r="B10" s="1" t="s">
        <v>188</v>
      </c>
      <c r="C10" s="1" t="s">
        <v>219</v>
      </c>
      <c r="D10" s="1" t="s">
        <v>220</v>
      </c>
      <c r="E10" s="1" t="s">
        <v>221</v>
      </c>
      <c r="F10" s="1" t="s">
        <v>188</v>
      </c>
      <c r="G10" s="1" t="s">
        <v>161</v>
      </c>
      <c r="H10" s="1" t="s">
        <v>166</v>
      </c>
      <c r="I10" s="1" t="s">
        <v>222</v>
      </c>
      <c r="J10" s="1" t="s">
        <v>28</v>
      </c>
      <c r="K10" s="1" t="s">
        <v>223</v>
      </c>
      <c r="L10" s="1" t="s">
        <v>223</v>
      </c>
      <c r="M10" s="1" t="s">
        <v>169</v>
      </c>
      <c r="N10" s="1" t="s">
        <v>169</v>
      </c>
      <c r="O10" s="1" t="s">
        <v>170</v>
      </c>
      <c r="P10" s="1" t="s">
        <v>171</v>
      </c>
      <c r="Q10" s="1" t="s">
        <v>224</v>
      </c>
      <c r="R10" s="1" t="s">
        <v>173</v>
      </c>
      <c r="S10" s="1" t="s">
        <v>174</v>
      </c>
      <c r="T10" s="1" t="s">
        <v>175</v>
      </c>
    </row>
    <row r="11" s="1" customFormat="1" spans="1:20">
      <c r="A11" s="3">
        <v>14985555926</v>
      </c>
      <c r="B11" s="1" t="s">
        <v>188</v>
      </c>
      <c r="C11" s="1" t="s">
        <v>225</v>
      </c>
      <c r="D11" s="1" t="s">
        <v>226</v>
      </c>
      <c r="E11" s="1" t="s">
        <v>227</v>
      </c>
      <c r="F11" s="1" t="s">
        <v>161</v>
      </c>
      <c r="G11" s="1" t="s">
        <v>165</v>
      </c>
      <c r="H11" s="1" t="s">
        <v>166</v>
      </c>
      <c r="I11" s="1" t="s">
        <v>228</v>
      </c>
      <c r="J11" s="1" t="s">
        <v>28</v>
      </c>
      <c r="K11" s="1" t="s">
        <v>229</v>
      </c>
      <c r="L11" s="1" t="s">
        <v>229</v>
      </c>
      <c r="M11" s="1" t="s">
        <v>169</v>
      </c>
      <c r="N11" s="1" t="s">
        <v>169</v>
      </c>
      <c r="O11" s="1" t="s">
        <v>170</v>
      </c>
      <c r="P11" s="1" t="s">
        <v>171</v>
      </c>
      <c r="Q11" s="1" t="s">
        <v>230</v>
      </c>
      <c r="R11" s="1" t="s">
        <v>173</v>
      </c>
      <c r="S11" s="1" t="s">
        <v>174</v>
      </c>
      <c r="T11" s="1" t="s">
        <v>175</v>
      </c>
    </row>
    <row r="12" s="1" customFormat="1" spans="1:20">
      <c r="A12" s="3">
        <v>14985424394</v>
      </c>
      <c r="B12" s="1" t="s">
        <v>188</v>
      </c>
      <c r="C12" s="1" t="s">
        <v>231</v>
      </c>
      <c r="D12" s="1" t="s">
        <v>232</v>
      </c>
      <c r="E12" s="1" t="s">
        <v>233</v>
      </c>
      <c r="F12" s="1" t="s">
        <v>188</v>
      </c>
      <c r="G12" s="1" t="s">
        <v>165</v>
      </c>
      <c r="H12" s="1" t="s">
        <v>166</v>
      </c>
      <c r="I12" s="1" t="s">
        <v>234</v>
      </c>
      <c r="J12" s="1" t="s">
        <v>28</v>
      </c>
      <c r="K12" s="1" t="s">
        <v>235</v>
      </c>
      <c r="L12" s="1" t="s">
        <v>235</v>
      </c>
      <c r="M12" s="1" t="s">
        <v>169</v>
      </c>
      <c r="N12" s="1" t="s">
        <v>169</v>
      </c>
      <c r="O12" s="1" t="s">
        <v>170</v>
      </c>
      <c r="P12" s="1" t="s">
        <v>171</v>
      </c>
      <c r="Q12" s="1" t="s">
        <v>236</v>
      </c>
      <c r="R12" s="1" t="s">
        <v>173</v>
      </c>
      <c r="S12" s="1" t="s">
        <v>174</v>
      </c>
      <c r="T12" s="1" t="s">
        <v>175</v>
      </c>
    </row>
    <row r="13" s="1" customFormat="1" spans="1:20">
      <c r="A13" s="3">
        <v>14978730091</v>
      </c>
      <c r="B13" s="1" t="s">
        <v>237</v>
      </c>
      <c r="C13" s="1" t="s">
        <v>238</v>
      </c>
      <c r="D13" s="1" t="s">
        <v>239</v>
      </c>
      <c r="E13" s="1" t="s">
        <v>240</v>
      </c>
      <c r="F13" s="1" t="s">
        <v>237</v>
      </c>
      <c r="G13" s="1" t="s">
        <v>188</v>
      </c>
      <c r="H13" s="1" t="s">
        <v>166</v>
      </c>
      <c r="I13" s="1" t="s">
        <v>241</v>
      </c>
      <c r="J13" s="1" t="s">
        <v>28</v>
      </c>
      <c r="K13" s="1" t="s">
        <v>242</v>
      </c>
      <c r="L13" s="1" t="s">
        <v>242</v>
      </c>
      <c r="M13" s="1" t="s">
        <v>169</v>
      </c>
      <c r="N13" s="1" t="s">
        <v>169</v>
      </c>
      <c r="O13" s="1" t="s">
        <v>170</v>
      </c>
      <c r="P13" s="1" t="s">
        <v>171</v>
      </c>
      <c r="Q13" s="1" t="s">
        <v>243</v>
      </c>
      <c r="R13" s="1" t="s">
        <v>173</v>
      </c>
      <c r="S13" s="1" t="s">
        <v>174</v>
      </c>
      <c r="T13" s="1" t="s">
        <v>175</v>
      </c>
    </row>
    <row r="14" s="1" customFormat="1" spans="1:20">
      <c r="A14" s="3">
        <v>14977417820</v>
      </c>
      <c r="B14" s="1" t="s">
        <v>237</v>
      </c>
      <c r="C14" s="1" t="s">
        <v>244</v>
      </c>
      <c r="D14" s="1" t="s">
        <v>245</v>
      </c>
      <c r="E14" s="1" t="s">
        <v>246</v>
      </c>
      <c r="F14" s="1" t="s">
        <v>237</v>
      </c>
      <c r="G14" s="1" t="s">
        <v>188</v>
      </c>
      <c r="H14" s="1" t="s">
        <v>166</v>
      </c>
      <c r="I14" s="1" t="s">
        <v>247</v>
      </c>
      <c r="J14" s="1" t="s">
        <v>28</v>
      </c>
      <c r="K14" s="1" t="s">
        <v>248</v>
      </c>
      <c r="L14" s="1" t="s">
        <v>248</v>
      </c>
      <c r="M14" s="1" t="s">
        <v>169</v>
      </c>
      <c r="N14" s="1" t="s">
        <v>169</v>
      </c>
      <c r="O14" s="1" t="s">
        <v>170</v>
      </c>
      <c r="P14" s="1" t="s">
        <v>171</v>
      </c>
      <c r="Q14" s="1" t="s">
        <v>249</v>
      </c>
      <c r="R14" s="1" t="s">
        <v>173</v>
      </c>
      <c r="S14" s="1" t="s">
        <v>174</v>
      </c>
      <c r="T14" s="1" t="s">
        <v>175</v>
      </c>
    </row>
    <row r="15" s="1" customFormat="1" spans="1:20">
      <c r="A15" s="3">
        <v>14971542792</v>
      </c>
      <c r="B15" s="1" t="s">
        <v>250</v>
      </c>
      <c r="C15" s="1" t="s">
        <v>251</v>
      </c>
      <c r="D15" s="1" t="s">
        <v>252</v>
      </c>
      <c r="E15" s="1" t="s">
        <v>253</v>
      </c>
      <c r="F15" s="1" t="s">
        <v>161</v>
      </c>
      <c r="G15" s="1" t="s">
        <v>165</v>
      </c>
      <c r="H15" s="1" t="s">
        <v>166</v>
      </c>
      <c r="I15" s="1" t="s">
        <v>254</v>
      </c>
      <c r="J15" s="1" t="s">
        <v>28</v>
      </c>
      <c r="K15" s="1" t="s">
        <v>255</v>
      </c>
      <c r="L15" s="1" t="s">
        <v>255</v>
      </c>
      <c r="M15" s="1" t="s">
        <v>169</v>
      </c>
      <c r="N15" s="1" t="s">
        <v>169</v>
      </c>
      <c r="O15" s="1" t="s">
        <v>170</v>
      </c>
      <c r="P15" s="1" t="s">
        <v>171</v>
      </c>
      <c r="Q15" s="1" t="s">
        <v>256</v>
      </c>
      <c r="R15" s="1" t="s">
        <v>173</v>
      </c>
      <c r="S15" s="1" t="s">
        <v>174</v>
      </c>
      <c r="T15" s="1" t="s">
        <v>175</v>
      </c>
    </row>
    <row r="16" s="1" customFormat="1" spans="1:20">
      <c r="A16" s="3">
        <v>14963581532</v>
      </c>
      <c r="B16" s="1" t="s">
        <v>257</v>
      </c>
      <c r="C16" s="1" t="s">
        <v>258</v>
      </c>
      <c r="D16" s="1" t="s">
        <v>259</v>
      </c>
      <c r="E16" s="1" t="s">
        <v>260</v>
      </c>
      <c r="F16" s="1" t="s">
        <v>257</v>
      </c>
      <c r="G16" s="1" t="s">
        <v>250</v>
      </c>
      <c r="H16" s="1" t="s">
        <v>166</v>
      </c>
      <c r="I16" s="1" t="s">
        <v>261</v>
      </c>
      <c r="J16" s="1" t="s">
        <v>28</v>
      </c>
      <c r="K16" s="1" t="s">
        <v>262</v>
      </c>
      <c r="L16" s="1" t="s">
        <v>262</v>
      </c>
      <c r="M16" s="1" t="s">
        <v>169</v>
      </c>
      <c r="N16" s="1" t="s">
        <v>169</v>
      </c>
      <c r="O16" s="1" t="s">
        <v>170</v>
      </c>
      <c r="P16" s="1" t="s">
        <v>171</v>
      </c>
      <c r="Q16" s="1" t="s">
        <v>263</v>
      </c>
      <c r="R16" s="1" t="s">
        <v>173</v>
      </c>
      <c r="S16" s="1" t="s">
        <v>174</v>
      </c>
      <c r="T16" s="1" t="s">
        <v>175</v>
      </c>
    </row>
    <row r="17" s="1" customFormat="1" spans="1:20">
      <c r="A17" s="3">
        <v>14957889706</v>
      </c>
      <c r="B17" s="1" t="s">
        <v>257</v>
      </c>
      <c r="C17" s="1" t="s">
        <v>264</v>
      </c>
      <c r="D17" s="1" t="s">
        <v>265</v>
      </c>
      <c r="E17" s="1" t="s">
        <v>266</v>
      </c>
      <c r="F17" s="1" t="s">
        <v>257</v>
      </c>
      <c r="G17" s="1" t="s">
        <v>237</v>
      </c>
      <c r="H17" s="1" t="s">
        <v>166</v>
      </c>
      <c r="I17" s="1" t="s">
        <v>267</v>
      </c>
      <c r="J17" s="1" t="s">
        <v>28</v>
      </c>
      <c r="K17" s="1" t="s">
        <v>268</v>
      </c>
      <c r="L17" s="1" t="s">
        <v>268</v>
      </c>
      <c r="M17" s="1" t="s">
        <v>169</v>
      </c>
      <c r="N17" s="1" t="s">
        <v>169</v>
      </c>
      <c r="O17" s="1" t="s">
        <v>170</v>
      </c>
      <c r="P17" s="1" t="s">
        <v>171</v>
      </c>
      <c r="Q17" s="1" t="s">
        <v>269</v>
      </c>
      <c r="R17" s="1" t="s">
        <v>173</v>
      </c>
      <c r="S17" s="1" t="s">
        <v>174</v>
      </c>
      <c r="T17" s="1" t="s">
        <v>175</v>
      </c>
    </row>
    <row r="18" s="1" customFormat="1" spans="1:20">
      <c r="A18" s="3">
        <v>14956342448</v>
      </c>
      <c r="B18" s="1" t="s">
        <v>270</v>
      </c>
      <c r="C18" s="1" t="s">
        <v>271</v>
      </c>
      <c r="D18" s="1" t="s">
        <v>272</v>
      </c>
      <c r="E18" s="1" t="s">
        <v>273</v>
      </c>
      <c r="F18" s="1" t="s">
        <v>270</v>
      </c>
      <c r="G18" s="1" t="s">
        <v>257</v>
      </c>
      <c r="H18" s="1" t="s">
        <v>166</v>
      </c>
      <c r="I18" s="1" t="s">
        <v>274</v>
      </c>
      <c r="J18" s="1" t="s">
        <v>28</v>
      </c>
      <c r="K18" s="1" t="s">
        <v>275</v>
      </c>
      <c r="L18" s="1" t="s">
        <v>275</v>
      </c>
      <c r="M18" s="1" t="s">
        <v>169</v>
      </c>
      <c r="N18" s="1" t="s">
        <v>169</v>
      </c>
      <c r="O18" s="1" t="s">
        <v>170</v>
      </c>
      <c r="P18" s="1" t="s">
        <v>171</v>
      </c>
      <c r="Q18" s="1" t="s">
        <v>276</v>
      </c>
      <c r="R18" s="1" t="s">
        <v>173</v>
      </c>
      <c r="S18" s="1" t="s">
        <v>174</v>
      </c>
      <c r="T18" s="1" t="s">
        <v>175</v>
      </c>
    </row>
    <row r="19" s="1" customFormat="1" spans="1:20">
      <c r="A19" s="3">
        <v>14950328463</v>
      </c>
      <c r="B19" s="1" t="s">
        <v>270</v>
      </c>
      <c r="C19" s="1" t="s">
        <v>277</v>
      </c>
      <c r="D19" s="1" t="s">
        <v>278</v>
      </c>
      <c r="E19" s="1" t="s">
        <v>279</v>
      </c>
      <c r="F19" s="1" t="s">
        <v>188</v>
      </c>
      <c r="G19" s="1" t="s">
        <v>161</v>
      </c>
      <c r="H19" s="1" t="s">
        <v>166</v>
      </c>
      <c r="I19" s="1" t="s">
        <v>280</v>
      </c>
      <c r="J19" s="1" t="s">
        <v>28</v>
      </c>
      <c r="K19" s="1" t="s">
        <v>281</v>
      </c>
      <c r="L19" s="1" t="s">
        <v>281</v>
      </c>
      <c r="M19" s="1" t="s">
        <v>169</v>
      </c>
      <c r="N19" s="1" t="s">
        <v>169</v>
      </c>
      <c r="O19" s="1" t="s">
        <v>170</v>
      </c>
      <c r="P19" s="1" t="s">
        <v>171</v>
      </c>
      <c r="Q19" s="1" t="s">
        <v>282</v>
      </c>
      <c r="R19" s="1" t="s">
        <v>173</v>
      </c>
      <c r="S19" s="1" t="s">
        <v>174</v>
      </c>
      <c r="T19" s="1" t="s">
        <v>175</v>
      </c>
    </row>
    <row r="20" s="1" customFormat="1" spans="1:20">
      <c r="A20" s="3">
        <v>14949613407</v>
      </c>
      <c r="B20" s="1" t="s">
        <v>270</v>
      </c>
      <c r="C20" s="1" t="s">
        <v>283</v>
      </c>
      <c r="D20" s="1" t="s">
        <v>284</v>
      </c>
      <c r="E20" s="1" t="s">
        <v>285</v>
      </c>
      <c r="F20" s="1" t="s">
        <v>270</v>
      </c>
      <c r="G20" s="1" t="s">
        <v>250</v>
      </c>
      <c r="H20" s="1" t="s">
        <v>166</v>
      </c>
      <c r="I20" s="1" t="s">
        <v>286</v>
      </c>
      <c r="J20" s="1" t="s">
        <v>28</v>
      </c>
      <c r="K20" s="1" t="s">
        <v>287</v>
      </c>
      <c r="L20" s="1" t="s">
        <v>287</v>
      </c>
      <c r="M20" s="1" t="s">
        <v>169</v>
      </c>
      <c r="N20" s="1" t="s">
        <v>169</v>
      </c>
      <c r="O20" s="1" t="s">
        <v>170</v>
      </c>
      <c r="P20" s="1" t="s">
        <v>171</v>
      </c>
      <c r="Q20" s="1" t="s">
        <v>288</v>
      </c>
      <c r="R20" s="1" t="s">
        <v>173</v>
      </c>
      <c r="S20" s="1" t="s">
        <v>174</v>
      </c>
      <c r="T20" s="1" t="s">
        <v>175</v>
      </c>
    </row>
    <row r="21" s="1" customFormat="1" spans="1:20">
      <c r="A21" s="3">
        <v>14948174460</v>
      </c>
      <c r="B21" s="1" t="s">
        <v>289</v>
      </c>
      <c r="C21" s="1" t="s">
        <v>290</v>
      </c>
      <c r="D21" s="1" t="s">
        <v>291</v>
      </c>
      <c r="E21" s="1" t="s">
        <v>292</v>
      </c>
      <c r="F21" s="1" t="s">
        <v>289</v>
      </c>
      <c r="G21" s="1" t="s">
        <v>270</v>
      </c>
      <c r="H21" s="1" t="s">
        <v>166</v>
      </c>
      <c r="I21" s="1" t="s">
        <v>293</v>
      </c>
      <c r="J21" s="1" t="s">
        <v>28</v>
      </c>
      <c r="K21" s="1" t="s">
        <v>294</v>
      </c>
      <c r="L21" s="1" t="s">
        <v>294</v>
      </c>
      <c r="M21" s="1" t="s">
        <v>169</v>
      </c>
      <c r="N21" s="1" t="s">
        <v>169</v>
      </c>
      <c r="O21" s="1" t="s">
        <v>170</v>
      </c>
      <c r="P21" s="1" t="s">
        <v>171</v>
      </c>
      <c r="Q21" s="1" t="s">
        <v>295</v>
      </c>
      <c r="R21" s="1" t="s">
        <v>173</v>
      </c>
      <c r="S21" s="1" t="s">
        <v>174</v>
      </c>
      <c r="T21" s="1" t="s">
        <v>175</v>
      </c>
    </row>
    <row r="22" s="1" customFormat="1" spans="1:20">
      <c r="A22" s="3">
        <v>14947478290</v>
      </c>
      <c r="B22" s="1" t="s">
        <v>289</v>
      </c>
      <c r="C22" s="1" t="s">
        <v>296</v>
      </c>
      <c r="D22" s="1" t="s">
        <v>297</v>
      </c>
      <c r="E22" s="1" t="s">
        <v>298</v>
      </c>
      <c r="F22" s="1" t="s">
        <v>289</v>
      </c>
      <c r="G22" s="1" t="s">
        <v>257</v>
      </c>
      <c r="H22" s="1" t="s">
        <v>166</v>
      </c>
      <c r="I22" s="1" t="s">
        <v>299</v>
      </c>
      <c r="J22" s="1" t="s">
        <v>28</v>
      </c>
      <c r="K22" s="1" t="s">
        <v>300</v>
      </c>
      <c r="L22" s="1" t="s">
        <v>300</v>
      </c>
      <c r="M22" s="1" t="s">
        <v>169</v>
      </c>
      <c r="N22" s="1" t="s">
        <v>169</v>
      </c>
      <c r="O22" s="1" t="s">
        <v>170</v>
      </c>
      <c r="P22" s="1" t="s">
        <v>171</v>
      </c>
      <c r="Q22" s="1" t="s">
        <v>301</v>
      </c>
      <c r="R22" s="1" t="s">
        <v>173</v>
      </c>
      <c r="S22" s="1" t="s">
        <v>174</v>
      </c>
      <c r="T22" s="1" t="s">
        <v>175</v>
      </c>
    </row>
    <row r="23" s="1" customFormat="1" spans="1:20">
      <c r="A23" s="3">
        <v>14942406891</v>
      </c>
      <c r="B23" s="1" t="s">
        <v>289</v>
      </c>
      <c r="C23" s="1" t="s">
        <v>302</v>
      </c>
      <c r="D23" s="1" t="s">
        <v>303</v>
      </c>
      <c r="E23" s="1" t="s">
        <v>304</v>
      </c>
      <c r="F23" s="1" t="s">
        <v>257</v>
      </c>
      <c r="G23" s="1" t="s">
        <v>188</v>
      </c>
      <c r="H23" s="1" t="s">
        <v>166</v>
      </c>
      <c r="I23" s="1" t="s">
        <v>305</v>
      </c>
      <c r="J23" s="1" t="s">
        <v>28</v>
      </c>
      <c r="K23" s="1" t="s">
        <v>306</v>
      </c>
      <c r="L23" s="1" t="s">
        <v>306</v>
      </c>
      <c r="M23" s="1" t="s">
        <v>169</v>
      </c>
      <c r="N23" s="1" t="s">
        <v>169</v>
      </c>
      <c r="O23" s="1" t="s">
        <v>170</v>
      </c>
      <c r="P23" s="1" t="s">
        <v>171</v>
      </c>
      <c r="Q23" s="1" t="s">
        <v>307</v>
      </c>
      <c r="R23" s="1" t="s">
        <v>173</v>
      </c>
      <c r="S23" s="1" t="s">
        <v>174</v>
      </c>
      <c r="T23" s="1" t="s">
        <v>175</v>
      </c>
    </row>
    <row r="24" s="1" customFormat="1" spans="1:20">
      <c r="A24" s="3">
        <v>14940969772</v>
      </c>
      <c r="B24" s="1" t="s">
        <v>308</v>
      </c>
      <c r="C24" s="1" t="s">
        <v>309</v>
      </c>
      <c r="D24" s="1" t="s">
        <v>183</v>
      </c>
      <c r="E24" s="1" t="s">
        <v>310</v>
      </c>
      <c r="F24" s="1" t="s">
        <v>270</v>
      </c>
      <c r="G24" s="1" t="s">
        <v>250</v>
      </c>
      <c r="H24" s="1" t="s">
        <v>166</v>
      </c>
      <c r="I24" s="1" t="s">
        <v>311</v>
      </c>
      <c r="J24" s="1" t="s">
        <v>28</v>
      </c>
      <c r="K24" s="1" t="s">
        <v>312</v>
      </c>
      <c r="L24" s="1" t="s">
        <v>312</v>
      </c>
      <c r="M24" s="1" t="s">
        <v>169</v>
      </c>
      <c r="N24" s="1" t="s">
        <v>169</v>
      </c>
      <c r="O24" s="1" t="s">
        <v>170</v>
      </c>
      <c r="P24" s="1" t="s">
        <v>171</v>
      </c>
      <c r="Q24" s="1" t="s">
        <v>313</v>
      </c>
      <c r="R24" s="1" t="s">
        <v>173</v>
      </c>
      <c r="S24" s="1" t="s">
        <v>174</v>
      </c>
      <c r="T24" s="1" t="s">
        <v>175</v>
      </c>
    </row>
    <row r="25" s="1" customFormat="1" spans="1:20">
      <c r="A25" s="3">
        <v>14935117397</v>
      </c>
      <c r="B25" s="1" t="s">
        <v>308</v>
      </c>
      <c r="C25" s="1" t="s">
        <v>314</v>
      </c>
      <c r="D25" s="1" t="s">
        <v>315</v>
      </c>
      <c r="E25" s="1" t="s">
        <v>316</v>
      </c>
      <c r="F25" s="1" t="s">
        <v>289</v>
      </c>
      <c r="G25" s="1" t="s">
        <v>188</v>
      </c>
      <c r="H25" s="1" t="s">
        <v>166</v>
      </c>
      <c r="I25" s="1" t="s">
        <v>317</v>
      </c>
      <c r="J25" s="1" t="s">
        <v>28</v>
      </c>
      <c r="K25" s="1" t="s">
        <v>318</v>
      </c>
      <c r="L25" s="1" t="s">
        <v>318</v>
      </c>
      <c r="M25" s="1" t="s">
        <v>169</v>
      </c>
      <c r="N25" s="1" t="s">
        <v>169</v>
      </c>
      <c r="O25" s="1" t="s">
        <v>170</v>
      </c>
      <c r="P25" s="1" t="s">
        <v>171</v>
      </c>
      <c r="Q25" s="1" t="s">
        <v>319</v>
      </c>
      <c r="R25" s="1" t="s">
        <v>173</v>
      </c>
      <c r="S25" s="1" t="s">
        <v>174</v>
      </c>
      <c r="T25" s="1" t="s">
        <v>175</v>
      </c>
    </row>
    <row r="26" s="1" customFormat="1" spans="1:20">
      <c r="A26" s="3">
        <v>14934309712</v>
      </c>
      <c r="B26" s="1" t="s">
        <v>308</v>
      </c>
      <c r="C26" s="1" t="s">
        <v>320</v>
      </c>
      <c r="D26" s="1" t="s">
        <v>321</v>
      </c>
      <c r="E26" s="1" t="s">
        <v>322</v>
      </c>
      <c r="F26" s="1" t="s">
        <v>161</v>
      </c>
      <c r="G26" s="1" t="s">
        <v>165</v>
      </c>
      <c r="H26" s="1" t="s">
        <v>166</v>
      </c>
      <c r="I26" s="1" t="s">
        <v>323</v>
      </c>
      <c r="J26" s="1" t="s">
        <v>28</v>
      </c>
      <c r="K26" s="1" t="s">
        <v>324</v>
      </c>
      <c r="L26" s="1" t="s">
        <v>324</v>
      </c>
      <c r="M26" s="1" t="s">
        <v>169</v>
      </c>
      <c r="N26" s="1" t="s">
        <v>169</v>
      </c>
      <c r="O26" s="1" t="s">
        <v>170</v>
      </c>
      <c r="P26" s="1" t="s">
        <v>171</v>
      </c>
      <c r="Q26" s="1" t="s">
        <v>325</v>
      </c>
      <c r="R26" s="1" t="s">
        <v>173</v>
      </c>
      <c r="S26" s="1" t="s">
        <v>174</v>
      </c>
      <c r="T26" s="1" t="s">
        <v>175</v>
      </c>
    </row>
    <row r="27" s="1" customFormat="1" spans="1:20">
      <c r="A27" s="3">
        <v>14934251440</v>
      </c>
      <c r="B27" s="1" t="s">
        <v>308</v>
      </c>
      <c r="C27" s="1" t="s">
        <v>326</v>
      </c>
      <c r="D27" s="1" t="s">
        <v>327</v>
      </c>
      <c r="E27" s="1" t="s">
        <v>328</v>
      </c>
      <c r="F27" s="1" t="s">
        <v>289</v>
      </c>
      <c r="G27" s="1" t="s">
        <v>270</v>
      </c>
      <c r="H27" s="1" t="s">
        <v>166</v>
      </c>
      <c r="I27" s="1" t="s">
        <v>329</v>
      </c>
      <c r="J27" s="1" t="s">
        <v>28</v>
      </c>
      <c r="K27" s="1" t="s">
        <v>330</v>
      </c>
      <c r="L27" s="1" t="s">
        <v>330</v>
      </c>
      <c r="M27" s="1" t="s">
        <v>169</v>
      </c>
      <c r="N27" s="1" t="s">
        <v>169</v>
      </c>
      <c r="O27" s="1" t="s">
        <v>170</v>
      </c>
      <c r="P27" s="1" t="s">
        <v>171</v>
      </c>
      <c r="Q27" s="1" t="s">
        <v>331</v>
      </c>
      <c r="R27" s="1" t="s">
        <v>173</v>
      </c>
      <c r="S27" s="1" t="s">
        <v>174</v>
      </c>
      <c r="T27" s="1" t="s">
        <v>175</v>
      </c>
    </row>
    <row r="28" s="1" customFormat="1" spans="1:20">
      <c r="A28" s="3">
        <v>14933239612</v>
      </c>
      <c r="B28" s="1" t="s">
        <v>332</v>
      </c>
      <c r="C28" s="1" t="s">
        <v>333</v>
      </c>
      <c r="D28" s="1" t="s">
        <v>183</v>
      </c>
      <c r="E28" s="1" t="s">
        <v>334</v>
      </c>
      <c r="F28" s="1" t="s">
        <v>289</v>
      </c>
      <c r="G28" s="1" t="s">
        <v>270</v>
      </c>
      <c r="H28" s="1" t="s">
        <v>166</v>
      </c>
      <c r="I28" s="1" t="s">
        <v>335</v>
      </c>
      <c r="J28" s="1" t="s">
        <v>28</v>
      </c>
      <c r="K28" s="1" t="s">
        <v>336</v>
      </c>
      <c r="L28" s="1" t="s">
        <v>336</v>
      </c>
      <c r="M28" s="1" t="s">
        <v>169</v>
      </c>
      <c r="N28" s="1" t="s">
        <v>169</v>
      </c>
      <c r="O28" s="1" t="s">
        <v>170</v>
      </c>
      <c r="P28" s="1" t="s">
        <v>171</v>
      </c>
      <c r="Q28" s="1" t="s">
        <v>337</v>
      </c>
      <c r="R28" s="1" t="s">
        <v>173</v>
      </c>
      <c r="S28" s="1" t="s">
        <v>174</v>
      </c>
      <c r="T28" s="1" t="s">
        <v>175</v>
      </c>
    </row>
    <row r="29" s="1" customFormat="1" spans="1:20">
      <c r="A29" s="3">
        <v>14928088203</v>
      </c>
      <c r="B29" s="1" t="s">
        <v>332</v>
      </c>
      <c r="C29" s="1" t="s">
        <v>338</v>
      </c>
      <c r="D29" s="1" t="s">
        <v>321</v>
      </c>
      <c r="E29" s="1" t="s">
        <v>339</v>
      </c>
      <c r="F29" s="1" t="s">
        <v>250</v>
      </c>
      <c r="G29" s="1" t="s">
        <v>237</v>
      </c>
      <c r="H29" s="1" t="s">
        <v>166</v>
      </c>
      <c r="I29" s="1" t="s">
        <v>340</v>
      </c>
      <c r="J29" s="1" t="s">
        <v>28</v>
      </c>
      <c r="K29" s="1" t="s">
        <v>341</v>
      </c>
      <c r="L29" s="1" t="s">
        <v>341</v>
      </c>
      <c r="M29" s="1" t="s">
        <v>169</v>
      </c>
      <c r="N29" s="1" t="s">
        <v>169</v>
      </c>
      <c r="O29" s="1" t="s">
        <v>170</v>
      </c>
      <c r="P29" s="1" t="s">
        <v>171</v>
      </c>
      <c r="Q29" s="1" t="s">
        <v>342</v>
      </c>
      <c r="R29" s="1" t="s">
        <v>173</v>
      </c>
      <c r="S29" s="1" t="s">
        <v>174</v>
      </c>
      <c r="T29" s="1" t="s">
        <v>175</v>
      </c>
    </row>
    <row r="30" s="1" customFormat="1" spans="1:20">
      <c r="A30" s="3">
        <v>14922865403</v>
      </c>
      <c r="B30" s="1" t="s">
        <v>343</v>
      </c>
      <c r="C30" s="1" t="s">
        <v>344</v>
      </c>
      <c r="D30" s="1" t="s">
        <v>345</v>
      </c>
      <c r="E30" s="1" t="s">
        <v>346</v>
      </c>
      <c r="F30" s="1" t="s">
        <v>270</v>
      </c>
      <c r="G30" s="1" t="s">
        <v>257</v>
      </c>
      <c r="H30" s="1" t="s">
        <v>166</v>
      </c>
      <c r="I30" s="1" t="s">
        <v>347</v>
      </c>
      <c r="J30" s="1" t="s">
        <v>28</v>
      </c>
      <c r="K30" s="1" t="s">
        <v>348</v>
      </c>
      <c r="L30" s="1" t="s">
        <v>348</v>
      </c>
      <c r="M30" s="1" t="s">
        <v>169</v>
      </c>
      <c r="N30" s="1" t="s">
        <v>169</v>
      </c>
      <c r="O30" s="1" t="s">
        <v>170</v>
      </c>
      <c r="P30" s="1" t="s">
        <v>171</v>
      </c>
      <c r="Q30" s="1" t="s">
        <v>349</v>
      </c>
      <c r="R30" s="1" t="s">
        <v>173</v>
      </c>
      <c r="S30" s="1" t="s">
        <v>174</v>
      </c>
      <c r="T30" s="1" t="s">
        <v>175</v>
      </c>
    </row>
    <row r="31" s="1" customFormat="1" spans="1:20">
      <c r="A31" s="3">
        <v>14901005424</v>
      </c>
      <c r="B31" s="1" t="s">
        <v>350</v>
      </c>
      <c r="C31" s="1" t="s">
        <v>351</v>
      </c>
      <c r="D31" s="1" t="s">
        <v>352</v>
      </c>
      <c r="E31" s="1" t="s">
        <v>353</v>
      </c>
      <c r="F31" s="1" t="s">
        <v>332</v>
      </c>
      <c r="G31" s="1" t="s">
        <v>270</v>
      </c>
      <c r="H31" s="1" t="s">
        <v>166</v>
      </c>
      <c r="I31" s="1" t="s">
        <v>354</v>
      </c>
      <c r="J31" s="1" t="s">
        <v>28</v>
      </c>
      <c r="K31" s="1" t="s">
        <v>355</v>
      </c>
      <c r="L31" s="1" t="s">
        <v>355</v>
      </c>
      <c r="M31" s="1" t="s">
        <v>169</v>
      </c>
      <c r="N31" s="1" t="s">
        <v>169</v>
      </c>
      <c r="O31" s="1" t="s">
        <v>170</v>
      </c>
      <c r="P31" s="1" t="s">
        <v>171</v>
      </c>
      <c r="Q31" s="1" t="s">
        <v>356</v>
      </c>
      <c r="R31" s="1" t="s">
        <v>173</v>
      </c>
      <c r="S31" s="1" t="s">
        <v>174</v>
      </c>
      <c r="T31" s="1" t="s">
        <v>175</v>
      </c>
    </row>
    <row r="32" s="1" customFormat="1" spans="1:20">
      <c r="A32" s="3">
        <v>14871835401</v>
      </c>
      <c r="B32" s="1" t="s">
        <v>357</v>
      </c>
      <c r="C32" s="1" t="s">
        <v>358</v>
      </c>
      <c r="D32" s="1" t="s">
        <v>183</v>
      </c>
      <c r="E32" s="1" t="s">
        <v>359</v>
      </c>
      <c r="F32" s="1" t="s">
        <v>289</v>
      </c>
      <c r="G32" s="1" t="s">
        <v>257</v>
      </c>
      <c r="H32" s="1" t="s">
        <v>166</v>
      </c>
      <c r="I32" s="1" t="s">
        <v>360</v>
      </c>
      <c r="J32" s="1" t="s">
        <v>28</v>
      </c>
      <c r="K32" s="1" t="s">
        <v>361</v>
      </c>
      <c r="L32" s="1" t="s">
        <v>361</v>
      </c>
      <c r="M32" s="1" t="s">
        <v>169</v>
      </c>
      <c r="N32" s="1" t="s">
        <v>169</v>
      </c>
      <c r="O32" s="1" t="s">
        <v>170</v>
      </c>
      <c r="P32" s="1" t="s">
        <v>171</v>
      </c>
      <c r="Q32" s="1" t="s">
        <v>362</v>
      </c>
      <c r="R32" s="1" t="s">
        <v>173</v>
      </c>
      <c r="S32" s="1" t="s">
        <v>174</v>
      </c>
      <c r="T32" s="1" t="s">
        <v>175</v>
      </c>
    </row>
    <row r="33" s="1" customFormat="1" spans="1:20">
      <c r="A33" s="3">
        <v>14871391376</v>
      </c>
      <c r="B33" s="1" t="s">
        <v>357</v>
      </c>
      <c r="C33" s="1" t="s">
        <v>363</v>
      </c>
      <c r="D33" s="1" t="s">
        <v>183</v>
      </c>
      <c r="E33" s="1" t="s">
        <v>364</v>
      </c>
      <c r="F33" s="1" t="s">
        <v>250</v>
      </c>
      <c r="G33" s="1" t="s">
        <v>188</v>
      </c>
      <c r="H33" s="1" t="s">
        <v>166</v>
      </c>
      <c r="I33" s="1" t="s">
        <v>365</v>
      </c>
      <c r="J33" s="1" t="s">
        <v>28</v>
      </c>
      <c r="K33" s="1" t="s">
        <v>366</v>
      </c>
      <c r="L33" s="1" t="s">
        <v>366</v>
      </c>
      <c r="M33" s="1" t="s">
        <v>169</v>
      </c>
      <c r="N33" s="1" t="s">
        <v>169</v>
      </c>
      <c r="O33" s="1" t="s">
        <v>170</v>
      </c>
      <c r="P33" s="1" t="s">
        <v>171</v>
      </c>
      <c r="Q33" s="1" t="s">
        <v>367</v>
      </c>
      <c r="R33" s="1" t="s">
        <v>173</v>
      </c>
      <c r="S33" s="1" t="s">
        <v>174</v>
      </c>
      <c r="T33" s="1" t="s">
        <v>175</v>
      </c>
    </row>
    <row r="34" s="1" customFormat="1" spans="1:20">
      <c r="A34" s="3">
        <v>14870958929</v>
      </c>
      <c r="B34" s="1" t="s">
        <v>357</v>
      </c>
      <c r="C34" s="1" t="s">
        <v>368</v>
      </c>
      <c r="D34" s="1" t="s">
        <v>183</v>
      </c>
      <c r="E34" s="1" t="s">
        <v>369</v>
      </c>
      <c r="F34" s="1" t="s">
        <v>250</v>
      </c>
      <c r="G34" s="1" t="s">
        <v>188</v>
      </c>
      <c r="H34" s="1" t="s">
        <v>166</v>
      </c>
      <c r="I34" s="1" t="s">
        <v>365</v>
      </c>
      <c r="J34" s="1" t="s">
        <v>28</v>
      </c>
      <c r="K34" s="1" t="s">
        <v>366</v>
      </c>
      <c r="L34" s="1" t="s">
        <v>366</v>
      </c>
      <c r="M34" s="1" t="s">
        <v>169</v>
      </c>
      <c r="N34" s="1" t="s">
        <v>169</v>
      </c>
      <c r="O34" s="1" t="s">
        <v>170</v>
      </c>
      <c r="P34" s="1" t="s">
        <v>171</v>
      </c>
      <c r="Q34" s="1" t="s">
        <v>370</v>
      </c>
      <c r="R34" s="1" t="s">
        <v>173</v>
      </c>
      <c r="S34" s="1" t="s">
        <v>174</v>
      </c>
      <c r="T34" s="1" t="s">
        <v>175</v>
      </c>
    </row>
    <row r="35" s="1" customFormat="1" spans="1:20">
      <c r="A35" s="3">
        <v>14869550426</v>
      </c>
      <c r="B35" s="1" t="s">
        <v>371</v>
      </c>
      <c r="C35" s="1" t="s">
        <v>372</v>
      </c>
      <c r="D35" s="1" t="s">
        <v>373</v>
      </c>
      <c r="E35" s="1" t="s">
        <v>374</v>
      </c>
      <c r="F35" s="1" t="s">
        <v>257</v>
      </c>
      <c r="G35" s="1" t="s">
        <v>250</v>
      </c>
      <c r="H35" s="1" t="s">
        <v>166</v>
      </c>
      <c r="I35" s="1" t="s">
        <v>375</v>
      </c>
      <c r="J35" s="1" t="s">
        <v>28</v>
      </c>
      <c r="K35" s="1" t="s">
        <v>376</v>
      </c>
      <c r="L35" s="1" t="s">
        <v>376</v>
      </c>
      <c r="M35" s="1" t="s">
        <v>169</v>
      </c>
      <c r="N35" s="1" t="s">
        <v>169</v>
      </c>
      <c r="O35" s="1" t="s">
        <v>170</v>
      </c>
      <c r="P35" s="1" t="s">
        <v>171</v>
      </c>
      <c r="Q35" s="1" t="s">
        <v>377</v>
      </c>
      <c r="R35" s="1" t="s">
        <v>173</v>
      </c>
      <c r="S35" s="1" t="s">
        <v>174</v>
      </c>
      <c r="T35" s="1" t="s">
        <v>175</v>
      </c>
    </row>
    <row r="36" s="1" customFormat="1" spans="1:20">
      <c r="A36" s="3">
        <v>14846971323</v>
      </c>
      <c r="B36" s="1" t="s">
        <v>378</v>
      </c>
      <c r="C36" s="1" t="s">
        <v>379</v>
      </c>
      <c r="D36" s="1" t="s">
        <v>380</v>
      </c>
      <c r="E36" s="1" t="s">
        <v>381</v>
      </c>
      <c r="F36" s="1" t="s">
        <v>308</v>
      </c>
      <c r="G36" s="1" t="s">
        <v>270</v>
      </c>
      <c r="H36" s="1" t="s">
        <v>166</v>
      </c>
      <c r="I36" s="1" t="s">
        <v>382</v>
      </c>
      <c r="J36" s="1" t="s">
        <v>28</v>
      </c>
      <c r="K36" s="1" t="s">
        <v>383</v>
      </c>
      <c r="L36" s="1" t="s">
        <v>383</v>
      </c>
      <c r="M36" s="1" t="s">
        <v>169</v>
      </c>
      <c r="N36" s="1" t="s">
        <v>169</v>
      </c>
      <c r="O36" s="1" t="s">
        <v>170</v>
      </c>
      <c r="P36" s="1" t="s">
        <v>171</v>
      </c>
      <c r="Q36" s="1" t="s">
        <v>384</v>
      </c>
      <c r="R36" s="1" t="s">
        <v>173</v>
      </c>
      <c r="S36" s="1" t="s">
        <v>174</v>
      </c>
      <c r="T36" s="1" t="s">
        <v>175</v>
      </c>
    </row>
    <row r="37" s="1" customFormat="1" spans="1:20">
      <c r="A37" s="3">
        <v>14845815989</v>
      </c>
      <c r="B37" s="1" t="s">
        <v>385</v>
      </c>
      <c r="C37" s="1" t="s">
        <v>386</v>
      </c>
      <c r="D37" s="1" t="s">
        <v>387</v>
      </c>
      <c r="E37" s="1" t="s">
        <v>388</v>
      </c>
      <c r="F37" s="1" t="s">
        <v>308</v>
      </c>
      <c r="G37" s="1" t="s">
        <v>257</v>
      </c>
      <c r="H37" s="1" t="s">
        <v>166</v>
      </c>
      <c r="I37" s="1" t="s">
        <v>389</v>
      </c>
      <c r="J37" s="1" t="s">
        <v>28</v>
      </c>
      <c r="K37" s="1" t="s">
        <v>390</v>
      </c>
      <c r="L37" s="1" t="s">
        <v>390</v>
      </c>
      <c r="M37" s="1" t="s">
        <v>169</v>
      </c>
      <c r="N37" s="1" t="s">
        <v>169</v>
      </c>
      <c r="O37" s="1" t="s">
        <v>170</v>
      </c>
      <c r="P37" s="1" t="s">
        <v>171</v>
      </c>
      <c r="Q37" s="1" t="s">
        <v>391</v>
      </c>
      <c r="R37" s="1" t="s">
        <v>173</v>
      </c>
      <c r="S37" s="1" t="s">
        <v>174</v>
      </c>
      <c r="T37" s="1" t="s">
        <v>175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2021-04-26T07:43:00Z</dcterms:created>
  <dcterms:modified xsi:type="dcterms:W3CDTF">2021-04-26T09:17:33Z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31028C4755884F1CBDE2AF3697454457</vt:lpwstr>
  </property>
  <property fmtid="{D5CDD505-2E9C-101B-9397-08002B2CF9AE}" pid="3" name="KSOProductBuildVer">
    <vt:lpwstr>2052-11.1.0.10463</vt:lpwstr>
  </property>
</Properties>
</file>