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对账!$A$1:$I$11</definedName>
  </definedNames>
  <calcPr calcId="144525"/>
</workbook>
</file>

<file path=xl/sharedStrings.xml><?xml version="1.0" encoding="utf-8"?>
<sst xmlns="http://schemas.openxmlformats.org/spreadsheetml/2006/main" count="711" uniqueCount="241">
  <si>
    <t>去哪儿网酒店预付对账单</t>
  </si>
  <si>
    <t>供应商名称：</t>
  </si>
  <si>
    <t>港丰国际</t>
  </si>
  <si>
    <t>结算周期：</t>
  </si>
  <si>
    <t>2021-04-19至2021-04-25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</si>
  <si>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</si>
  <si>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</si>
  <si>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</si>
  <si>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</si>
  <si>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</si>
  <si>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</si>
  <si>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</si>
  <si>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</si>
  <si>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</si>
  <si>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</si>
  <si>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</si>
  <si>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</si>
  <si>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</si>
  <si>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</si>
  <si>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</si>
  <si>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¥8,112.00</t>
  </si>
  <si>
    <t>¥673.00</t>
  </si>
  <si>
    <t>¥7,439.00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</si>
  <si>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</si>
  <si>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</si>
  <si>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</si>
  <si>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</si>
  <si>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</si>
  <si>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</si>
  <si>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</si>
  <si>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</si>
  <si>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</si>
  <si>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</si>
  <si>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</si>
  <si>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</si>
  <si>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</si>
  <si>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</si>
  <si>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</si>
  <si>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</si>
  <si>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</si>
  <si>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</si>
  <si>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</si>
  <si>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</si>
  <si>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</si>
  <si>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</si>
  <si>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</si>
  <si>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</si>
  <si>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</si>
  <si>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</si>
  <si>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</si>
  <si>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</si>
  <si>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</si>
  <si>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</si>
  <si>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</si>
  <si>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</si>
  <si>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</si>
  <si>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</si>
  <si>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</si>
  <si>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</si>
  <si>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</si>
  <si>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</si>
  <si>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</si>
  <si>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</si>
  <si>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</si>
  <si>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</si>
  <si>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</si>
  <si>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</si>
  <si>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</si>
  <si>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</si>
  <si>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702605420228</t>
  </si>
  <si>
    <t>2070862</t>
  </si>
  <si>
    <t>酒店预付</t>
  </si>
  <si>
    <t>否</t>
  </si>
  <si>
    <t>普通</t>
  </si>
  <si>
    <t>158574737</t>
  </si>
  <si>
    <t>新加坡庄家大酒店 (Staycation Approved)</t>
  </si>
  <si>
    <t>1619975</t>
  </si>
  <si>
    <t>HUANG/JIAYU</t>
  </si>
  <si>
    <t>2021-04-17</t>
  </si>
  <si>
    <t>2021-04-18</t>
  </si>
  <si>
    <t>2021-04-19</t>
  </si>
  <si>
    <t>¥499.00</t>
  </si>
  <si>
    <t>¥46.00</t>
  </si>
  <si>
    <t>¥453.00</t>
  </si>
  <si>
    <t>Superior Queen Room with City View</t>
  </si>
  <si>
    <t>WEBSITE</t>
  </si>
  <si>
    <t>702606223723</t>
  </si>
  <si>
    <t>2072804</t>
  </si>
  <si>
    <t>240164039</t>
  </si>
  <si>
    <t>澳门瑞吉酒店</t>
  </si>
  <si>
    <t>LI/YONGJUAN</t>
  </si>
  <si>
    <t>2021-04-20</t>
  </si>
  <si>
    <t>¥1,004.00</t>
  </si>
  <si>
    <t>¥75.00</t>
  </si>
  <si>
    <t>¥929.00</t>
  </si>
  <si>
    <t>Deluxe Queen</t>
  </si>
  <si>
    <t>702606916752</t>
  </si>
  <si>
    <t>2072794</t>
  </si>
  <si>
    <t>HONG/WENSI</t>
  </si>
  <si>
    <t>¥953.00</t>
  </si>
  <si>
    <t>¥71.00</t>
  </si>
  <si>
    <t>¥882.00</t>
  </si>
  <si>
    <t>702608164578</t>
  </si>
  <si>
    <t>2074769</t>
  </si>
  <si>
    <t>800157715</t>
  </si>
  <si>
    <t>澳门JW万豪酒店</t>
  </si>
  <si>
    <t>GUAN/YINGYING</t>
  </si>
  <si>
    <t>2021-04-21</t>
  </si>
  <si>
    <t>2021-04-22</t>
  </si>
  <si>
    <t>¥779.00</t>
  </si>
  <si>
    <t>¥85.00</t>
  </si>
  <si>
    <t>¥694.00</t>
  </si>
  <si>
    <t>Deluxe twin room</t>
  </si>
  <si>
    <t>702609963487</t>
  </si>
  <si>
    <t>2075803</t>
  </si>
  <si>
    <t>240212699</t>
  </si>
  <si>
    <t>婆罗洲柯乐艮摄政1号酒店</t>
  </si>
  <si>
    <t>JONATHAN/WONGCHUNGKIAN</t>
  </si>
  <si>
    <t>¥279.00</t>
  </si>
  <si>
    <t>¥26.00</t>
  </si>
  <si>
    <t>¥253.00</t>
  </si>
  <si>
    <t>Superior King Room</t>
  </si>
  <si>
    <t>702610238850</t>
  </si>
  <si>
    <t>2078235</t>
  </si>
  <si>
    <t>236239178</t>
  </si>
  <si>
    <t>迪拜海港万豪套房酒店</t>
  </si>
  <si>
    <t>CHEN/MI</t>
  </si>
  <si>
    <t>2021-04-23</t>
  </si>
  <si>
    <t>¥1,113.00</t>
  </si>
  <si>
    <t>¥102.00</t>
  </si>
  <si>
    <t>¥1,011.00</t>
  </si>
  <si>
    <t>King bed 1 bedroom apartment</t>
  </si>
  <si>
    <t>702609122656</t>
  </si>
  <si>
    <t>2076389</t>
  </si>
  <si>
    <t>221902781</t>
  </si>
  <si>
    <t>粤海华美湾际酒店</t>
  </si>
  <si>
    <t>LI/ZHIBANG</t>
  </si>
  <si>
    <t>2021-04-24</t>
  </si>
  <si>
    <t>¥245.00</t>
  </si>
  <si>
    <t>¥19.00</t>
  </si>
  <si>
    <t>¥226.00</t>
  </si>
  <si>
    <t>Wharney Deluxe Double Room</t>
  </si>
  <si>
    <t>702594508914</t>
  </si>
  <si>
    <t>2052007</t>
  </si>
  <si>
    <t>221905052</t>
  </si>
  <si>
    <t>澳门凯旋门酒店</t>
  </si>
  <si>
    <t>WANG/JINGYE|ZHANG/WEI</t>
  </si>
  <si>
    <t>2021-04-06</t>
  </si>
  <si>
    <t>2021-04-25</t>
  </si>
  <si>
    <t>¥1,518.00</t>
  </si>
  <si>
    <t>¥117.00</t>
  </si>
  <si>
    <t>¥1,401.00</t>
  </si>
  <si>
    <t>premier twin room</t>
  </si>
  <si>
    <t>702604972769</t>
  </si>
  <si>
    <t>2069091</t>
  </si>
  <si>
    <t>GAO/JUN</t>
  </si>
  <si>
    <t>2021-04-16</t>
  </si>
  <si>
    <t>¥1,094.00</t>
  </si>
  <si>
    <t>¥82.00</t>
  </si>
  <si>
    <t>¥1,012.00</t>
  </si>
  <si>
    <t>premier king-size room</t>
  </si>
  <si>
    <t>702603501465</t>
  </si>
  <si>
    <t>2067230</t>
  </si>
  <si>
    <t>158559575</t>
  </si>
  <si>
    <t>迪拜 JW 万豪侯爵酒店</t>
  </si>
  <si>
    <t>ZOU/YU</t>
  </si>
  <si>
    <t>2021-04-15</t>
  </si>
  <si>
    <t>¥628.00</t>
  </si>
  <si>
    <t>¥50.00</t>
  </si>
  <si>
    <t>¥578.00</t>
  </si>
  <si>
    <t>deluxe king room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</si>
  <si>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</si>
  <si>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</si>
  <si>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</si>
  <si>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</si>
  <si>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</si>
  <si>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</si>
  <si>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</si>
  <si>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</si>
  <si>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</si>
  <si>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</si>
  <si>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</si>
  <si>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 xml:space="preserve">A210427152442481 </t>
    </r>
    <r>
      <rPr>
        <sz val="10"/>
        <rFont val="宋体"/>
        <charset val="134"/>
      </rPr>
      <t>直采：</t>
    </r>
    <r>
      <rPr>
        <sz val="10"/>
        <rFont val="Arial"/>
        <charset val="134"/>
      </rPr>
      <t>3560</t>
    </r>
    <r>
      <rPr>
        <sz val="10"/>
        <rFont val="宋体"/>
        <charset val="134"/>
      </rPr>
      <t>元</t>
    </r>
  </si>
  <si>
    <r>
      <t xml:space="preserve">A210427152521481 </t>
    </r>
    <r>
      <rPr>
        <sz val="10"/>
        <rFont val="宋体"/>
        <charset val="134"/>
      </rPr>
      <t>直连：</t>
    </r>
    <r>
      <rPr>
        <sz val="10"/>
        <rFont val="Arial"/>
        <charset val="134"/>
      </rPr>
      <t>3879</t>
    </r>
    <r>
      <rPr>
        <sz val="10"/>
        <rFont val="宋体"/>
        <charset val="134"/>
      </rPr>
      <t>元</t>
    </r>
  </si>
  <si>
    <t>总计：7439元</t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</si>
  <si>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</si>
  <si>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</si>
  <si>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</si>
  <si>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</si>
  <si>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</si>
  <si>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</si>
  <si>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</si>
  <si>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</si>
  <si>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</si>
  <si>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</si>
  <si>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</si>
  <si>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</si>
  <si>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</si>
  <si>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</si>
  <si>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</si>
  <si>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</si>
  <si>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迪拜万豪海港套房酒店</t>
  </si>
  <si>
    <t>CHEN MI</t>
  </si>
  <si>
    <t>退房日周结</t>
  </si>
  <si>
    <t>1011.00</t>
  </si>
  <si>
    <t>RMB</t>
  </si>
  <si>
    <t>0</t>
  </si>
  <si>
    <t>0.00</t>
  </si>
  <si>
    <t>去哪儿直连</t>
  </si>
  <si>
    <t>2021-04-22 19:50:02</t>
  </si>
  <si>
    <t>汇智国际旅游发展有限公司</t>
  </si>
  <si>
    <t>直连</t>
  </si>
  <si>
    <t>LI ZHIBANG</t>
  </si>
  <si>
    <t>226.00</t>
  </si>
  <si>
    <t>2021-04-21 16:47:24</t>
  </si>
  <si>
    <t>JONATHAN WONGCHUNGKIAN</t>
  </si>
  <si>
    <t>253.00</t>
  </si>
  <si>
    <t>2021-04-21 09:12:38</t>
  </si>
  <si>
    <t>GUAN YINGYING</t>
  </si>
  <si>
    <t>694.00</t>
  </si>
  <si>
    <t>2021-04-20 14:41:20</t>
  </si>
  <si>
    <t>直采</t>
  </si>
  <si>
    <t>LI YONGJUAN</t>
  </si>
  <si>
    <t>929.00</t>
  </si>
  <si>
    <t>2021-04-18 22:31:58</t>
  </si>
  <si>
    <t>HONG WENSI</t>
  </si>
  <si>
    <t>882.00</t>
  </si>
  <si>
    <t>2021-04-18 22:16:32</t>
  </si>
  <si>
    <t>新加坡庄家大酒店</t>
  </si>
  <si>
    <t>HUANG JIAYU</t>
  </si>
  <si>
    <t>453.00</t>
  </si>
  <si>
    <t>2021-04-17 16:25:24</t>
  </si>
  <si>
    <t>GAO JUN</t>
  </si>
  <si>
    <t>1012.00</t>
  </si>
  <si>
    <t>2021-04-16 14:30:06</t>
  </si>
  <si>
    <t>ZOU YU</t>
  </si>
  <si>
    <t>578.00</t>
  </si>
  <si>
    <t>2021-04-15 03:19:28</t>
  </si>
  <si>
    <t>WANG JINGYE,ZHANG WEI</t>
  </si>
  <si>
    <t>1401.00</t>
  </si>
  <si>
    <t>2021-04-06 11:25:47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</si>
</sst>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9" borderId="1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17" borderId="12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1" fillId="26" borderId="15" applyNumberFormat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32" fillId="26" borderId="10" applyNumberFormat="0" applyAlignment="0" applyProtection="0">
      <alignment vertical="center"/>
    </xf>
    <xf numFmtId="0" fontId="33" fillId="28" borderId="16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7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10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10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7"/>
      <c r="F12" s="39"/>
      <c r="I12" s="39"/>
    </row>
    <row r="13" ht="15" customHeight="1" spans="1:9">
      <c r="A13" s="37" t="s">
        <v>30</v>
      </c>
      <c r="B13" s="38" t="s">
        <v>31</v>
      </c>
      <c r="C13" s="17"/>
      <c r="F13" s="39"/>
      <c r="I13" s="39"/>
    </row>
    <row r="14" ht="15" customHeight="1" spans="1:9">
      <c r="A14" s="37" t="s">
        <v>32</v>
      </c>
      <c r="B14" s="38" t="s">
        <v>33</v>
      </c>
      <c r="C14" s="17"/>
      <c r="F14" s="39"/>
      <c r="G14" s="17"/>
      <c r="H14" s="17"/>
      <c r="I14" s="39"/>
    </row>
    <row r="15" ht="15" customHeight="1" spans="1:9">
      <c r="A15" s="37" t="s">
        <v>34</v>
      </c>
      <c r="B15" s="38" t="s">
        <v>35</v>
      </c>
      <c r="C15" s="17"/>
      <c r="F15" s="39"/>
      <c r="I15" s="39"/>
    </row>
    <row r="16" ht="15" customHeight="1" spans="1:9">
      <c r="A16" s="37" t="s">
        <v>36</v>
      </c>
      <c r="B16" s="38" t="s">
        <v>37</v>
      </c>
      <c r="C16" s="17"/>
      <c r="F16" s="39"/>
      <c r="I16" s="39"/>
    </row>
    <row r="17" ht="15" customHeight="1" spans="1:6">
      <c r="A17" s="37" t="s">
        <v>38</v>
      </c>
      <c r="B17" s="38" t="s">
        <v>39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8" t="s">
        <v>60</v>
      </c>
      <c r="Y1" s="8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 t="s">
        <v>70</v>
      </c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3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 t="s">
        <v>87</v>
      </c>
      <c r="C3" s="6" t="s">
        <v>71</v>
      </c>
      <c r="D3" s="6" t="s">
        <v>72</v>
      </c>
      <c r="E3" s="6" t="s">
        <v>73</v>
      </c>
      <c r="F3" s="6" t="s">
        <v>72</v>
      </c>
      <c r="G3" s="6" t="s">
        <v>88</v>
      </c>
      <c r="H3" s="7" t="s">
        <v>89</v>
      </c>
      <c r="I3" s="7" t="s">
        <v>76</v>
      </c>
      <c r="J3" s="7" t="s">
        <v>2</v>
      </c>
      <c r="K3" s="7" t="s">
        <v>90</v>
      </c>
      <c r="L3" s="7">
        <v>1</v>
      </c>
      <c r="M3" s="7">
        <v>1</v>
      </c>
      <c r="N3" s="7" t="s">
        <v>79</v>
      </c>
      <c r="O3" s="7" t="s">
        <v>80</v>
      </c>
      <c r="P3" s="7" t="s">
        <v>91</v>
      </c>
      <c r="Q3" s="7"/>
      <c r="R3" s="10" t="s">
        <v>92</v>
      </c>
      <c r="S3" s="11" t="s">
        <v>19</v>
      </c>
      <c r="T3" s="7"/>
      <c r="U3" s="10" t="s">
        <v>19</v>
      </c>
      <c r="V3" s="10" t="s">
        <v>92</v>
      </c>
      <c r="W3" s="11" t="s">
        <v>93</v>
      </c>
      <c r="X3" s="11" t="s">
        <v>19</v>
      </c>
      <c r="Y3" s="10" t="s">
        <v>19</v>
      </c>
      <c r="Z3" s="11" t="s">
        <v>19</v>
      </c>
      <c r="AA3" s="13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96</v>
      </c>
      <c r="B4" s="6" t="s">
        <v>97</v>
      </c>
      <c r="C4" s="6" t="s">
        <v>71</v>
      </c>
      <c r="D4" s="6" t="s">
        <v>72</v>
      </c>
      <c r="E4" s="6" t="s">
        <v>73</v>
      </c>
      <c r="F4" s="6" t="s">
        <v>72</v>
      </c>
      <c r="G4" s="6" t="s">
        <v>88</v>
      </c>
      <c r="H4" s="7" t="s">
        <v>89</v>
      </c>
      <c r="I4" s="7" t="s">
        <v>76</v>
      </c>
      <c r="J4" s="7" t="s">
        <v>2</v>
      </c>
      <c r="K4" s="7" t="s">
        <v>98</v>
      </c>
      <c r="L4" s="7">
        <v>1</v>
      </c>
      <c r="M4" s="7">
        <v>1</v>
      </c>
      <c r="N4" s="7" t="s">
        <v>79</v>
      </c>
      <c r="O4" s="7" t="s">
        <v>80</v>
      </c>
      <c r="P4" s="7" t="s">
        <v>91</v>
      </c>
      <c r="Q4" s="7"/>
      <c r="R4" s="10" t="s">
        <v>99</v>
      </c>
      <c r="S4" s="11" t="s">
        <v>19</v>
      </c>
      <c r="T4" s="7"/>
      <c r="U4" s="10" t="s">
        <v>19</v>
      </c>
      <c r="V4" s="10" t="s">
        <v>99</v>
      </c>
      <c r="W4" s="11" t="s">
        <v>100</v>
      </c>
      <c r="X4" s="11" t="s">
        <v>19</v>
      </c>
      <c r="Y4" s="10" t="s">
        <v>19</v>
      </c>
      <c r="Z4" s="11" t="s">
        <v>19</v>
      </c>
      <c r="AA4" s="13" t="s">
        <v>19</v>
      </c>
      <c r="AB4" t="s">
        <v>19</v>
      </c>
      <c r="AC4" t="s">
        <v>101</v>
      </c>
      <c r="AD4" t="s">
        <v>6</v>
      </c>
      <c r="AE4" t="s">
        <v>95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102</v>
      </c>
      <c r="B5" s="6" t="s">
        <v>103</v>
      </c>
      <c r="C5" s="6" t="s">
        <v>71</v>
      </c>
      <c r="D5" s="6" t="s">
        <v>72</v>
      </c>
      <c r="E5" s="6" t="s">
        <v>73</v>
      </c>
      <c r="F5" s="6" t="s">
        <v>72</v>
      </c>
      <c r="G5" s="6" t="s">
        <v>104</v>
      </c>
      <c r="H5" s="7" t="s">
        <v>105</v>
      </c>
      <c r="I5" s="7" t="s">
        <v>76</v>
      </c>
      <c r="J5" s="7" t="s">
        <v>2</v>
      </c>
      <c r="K5" s="7" t="s">
        <v>106</v>
      </c>
      <c r="L5" s="7">
        <v>1</v>
      </c>
      <c r="M5" s="7">
        <v>1</v>
      </c>
      <c r="N5" s="7" t="s">
        <v>91</v>
      </c>
      <c r="O5" s="7" t="s">
        <v>107</v>
      </c>
      <c r="P5" s="7" t="s">
        <v>108</v>
      </c>
      <c r="Q5" s="7"/>
      <c r="R5" s="10" t="s">
        <v>109</v>
      </c>
      <c r="S5" s="11" t="s">
        <v>19</v>
      </c>
      <c r="T5" s="7"/>
      <c r="U5" s="10" t="s">
        <v>19</v>
      </c>
      <c r="V5" s="10" t="s">
        <v>109</v>
      </c>
      <c r="W5" s="11" t="s">
        <v>110</v>
      </c>
      <c r="X5" s="11" t="s">
        <v>19</v>
      </c>
      <c r="Y5" s="10" t="s">
        <v>19</v>
      </c>
      <c r="Z5" s="11" t="s">
        <v>19</v>
      </c>
      <c r="AA5" s="13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113</v>
      </c>
      <c r="B6" s="6" t="s">
        <v>114</v>
      </c>
      <c r="C6" s="6" t="s">
        <v>71</v>
      </c>
      <c r="D6" s="6" t="s">
        <v>72</v>
      </c>
      <c r="E6" s="6" t="s">
        <v>73</v>
      </c>
      <c r="F6" s="6" t="s">
        <v>72</v>
      </c>
      <c r="G6" s="6" t="s">
        <v>115</v>
      </c>
      <c r="H6" s="7" t="s">
        <v>116</v>
      </c>
      <c r="I6" s="7" t="s">
        <v>76</v>
      </c>
      <c r="J6" s="7" t="s">
        <v>2</v>
      </c>
      <c r="K6" s="7" t="s">
        <v>117</v>
      </c>
      <c r="L6" s="7">
        <v>1</v>
      </c>
      <c r="M6" s="7">
        <v>1</v>
      </c>
      <c r="N6" s="7" t="s">
        <v>107</v>
      </c>
      <c r="O6" s="7" t="s">
        <v>107</v>
      </c>
      <c r="P6" s="7" t="s">
        <v>108</v>
      </c>
      <c r="Q6" s="7"/>
      <c r="R6" s="10" t="s">
        <v>118</v>
      </c>
      <c r="S6" s="11" t="s">
        <v>19</v>
      </c>
      <c r="T6" s="7"/>
      <c r="U6" s="10" t="s">
        <v>19</v>
      </c>
      <c r="V6" s="10" t="s">
        <v>118</v>
      </c>
      <c r="W6" s="11" t="s">
        <v>119</v>
      </c>
      <c r="X6" s="11" t="s">
        <v>19</v>
      </c>
      <c r="Y6" s="10" t="s">
        <v>19</v>
      </c>
      <c r="Z6" s="11" t="s">
        <v>19</v>
      </c>
      <c r="AA6" s="13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122</v>
      </c>
      <c r="B7" s="6" t="s">
        <v>123</v>
      </c>
      <c r="C7" s="6" t="s">
        <v>71</v>
      </c>
      <c r="D7" s="6" t="s">
        <v>72</v>
      </c>
      <c r="E7" s="6" t="s">
        <v>73</v>
      </c>
      <c r="F7" s="6" t="s">
        <v>72</v>
      </c>
      <c r="G7" s="6" t="s">
        <v>124</v>
      </c>
      <c r="H7" s="7" t="s">
        <v>125</v>
      </c>
      <c r="I7" s="7" t="s">
        <v>76</v>
      </c>
      <c r="J7" s="7" t="s">
        <v>2</v>
      </c>
      <c r="K7" s="7" t="s">
        <v>126</v>
      </c>
      <c r="L7" s="7">
        <v>1</v>
      </c>
      <c r="M7" s="7">
        <v>1</v>
      </c>
      <c r="N7" s="7" t="s">
        <v>108</v>
      </c>
      <c r="O7" s="7" t="s">
        <v>108</v>
      </c>
      <c r="P7" s="7" t="s">
        <v>127</v>
      </c>
      <c r="Q7" s="7"/>
      <c r="R7" s="10" t="s">
        <v>128</v>
      </c>
      <c r="S7" s="11" t="s">
        <v>19</v>
      </c>
      <c r="T7" s="7"/>
      <c r="U7" s="10" t="s">
        <v>19</v>
      </c>
      <c r="V7" s="10" t="s">
        <v>128</v>
      </c>
      <c r="W7" s="11" t="s">
        <v>129</v>
      </c>
      <c r="X7" s="11" t="s">
        <v>19</v>
      </c>
      <c r="Y7" s="10" t="s">
        <v>19</v>
      </c>
      <c r="Z7" s="11" t="s">
        <v>19</v>
      </c>
      <c r="AA7" s="13" t="s">
        <v>19</v>
      </c>
      <c r="AB7" t="s">
        <v>19</v>
      </c>
      <c r="AC7" t="s">
        <v>130</v>
      </c>
      <c r="AD7" t="s">
        <v>6</v>
      </c>
      <c r="AE7" t="s">
        <v>131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132</v>
      </c>
      <c r="B8" s="6" t="s">
        <v>133</v>
      </c>
      <c r="C8" s="6" t="s">
        <v>71</v>
      </c>
      <c r="D8" s="6" t="s">
        <v>72</v>
      </c>
      <c r="E8" s="6" t="s">
        <v>73</v>
      </c>
      <c r="F8" s="6" t="s">
        <v>72</v>
      </c>
      <c r="G8" s="6" t="s">
        <v>134</v>
      </c>
      <c r="H8" s="7" t="s">
        <v>135</v>
      </c>
      <c r="I8" s="7" t="s">
        <v>76</v>
      </c>
      <c r="J8" s="7" t="s">
        <v>2</v>
      </c>
      <c r="K8" s="7" t="s">
        <v>136</v>
      </c>
      <c r="L8" s="7">
        <v>1</v>
      </c>
      <c r="M8" s="7">
        <v>1</v>
      </c>
      <c r="N8" s="7" t="s">
        <v>107</v>
      </c>
      <c r="O8" s="7" t="s">
        <v>127</v>
      </c>
      <c r="P8" s="7" t="s">
        <v>137</v>
      </c>
      <c r="Q8" s="7"/>
      <c r="R8" s="10" t="s">
        <v>138</v>
      </c>
      <c r="S8" s="11" t="s">
        <v>19</v>
      </c>
      <c r="T8" s="7"/>
      <c r="U8" s="10" t="s">
        <v>19</v>
      </c>
      <c r="V8" s="10" t="s">
        <v>138</v>
      </c>
      <c r="W8" s="11" t="s">
        <v>139</v>
      </c>
      <c r="X8" s="11" t="s">
        <v>19</v>
      </c>
      <c r="Y8" s="10" t="s">
        <v>19</v>
      </c>
      <c r="Z8" s="11" t="s">
        <v>19</v>
      </c>
      <c r="AA8" s="13" t="s">
        <v>19</v>
      </c>
      <c r="AB8" t="s">
        <v>19</v>
      </c>
      <c r="AC8" t="s">
        <v>140</v>
      </c>
      <c r="AD8" t="s">
        <v>6</v>
      </c>
      <c r="AE8" t="s">
        <v>141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142</v>
      </c>
      <c r="B9" s="6" t="s">
        <v>143</v>
      </c>
      <c r="C9" s="6" t="s">
        <v>71</v>
      </c>
      <c r="D9" s="6" t="s">
        <v>72</v>
      </c>
      <c r="E9" s="6" t="s">
        <v>73</v>
      </c>
      <c r="F9" s="6" t="s">
        <v>72</v>
      </c>
      <c r="G9" s="6" t="s">
        <v>144</v>
      </c>
      <c r="H9" s="7" t="s">
        <v>145</v>
      </c>
      <c r="I9" s="7" t="s">
        <v>76</v>
      </c>
      <c r="J9" s="7" t="s">
        <v>2</v>
      </c>
      <c r="K9" s="7" t="s">
        <v>146</v>
      </c>
      <c r="L9" s="7">
        <v>1</v>
      </c>
      <c r="M9" s="7">
        <v>3</v>
      </c>
      <c r="N9" s="7" t="s">
        <v>147</v>
      </c>
      <c r="O9" s="7" t="s">
        <v>108</v>
      </c>
      <c r="P9" s="7" t="s">
        <v>148</v>
      </c>
      <c r="Q9" s="7"/>
      <c r="R9" s="10" t="s">
        <v>149</v>
      </c>
      <c r="S9" s="11" t="s">
        <v>19</v>
      </c>
      <c r="T9" s="7"/>
      <c r="U9" s="10" t="s">
        <v>19</v>
      </c>
      <c r="V9" s="10" t="s">
        <v>149</v>
      </c>
      <c r="W9" s="11" t="s">
        <v>150</v>
      </c>
      <c r="X9" s="11" t="s">
        <v>19</v>
      </c>
      <c r="Y9" s="10" t="s">
        <v>19</v>
      </c>
      <c r="Z9" s="11" t="s">
        <v>19</v>
      </c>
      <c r="AA9" s="13" t="s">
        <v>19</v>
      </c>
      <c r="AB9" t="s">
        <v>19</v>
      </c>
      <c r="AC9" t="s">
        <v>151</v>
      </c>
      <c r="AD9" t="s">
        <v>6</v>
      </c>
      <c r="AE9" t="s">
        <v>152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153</v>
      </c>
      <c r="B10" s="6" t="s">
        <v>154</v>
      </c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144</v>
      </c>
      <c r="H10" s="7" t="s">
        <v>145</v>
      </c>
      <c r="I10" s="7" t="s">
        <v>76</v>
      </c>
      <c r="J10" s="7" t="s">
        <v>2</v>
      </c>
      <c r="K10" s="7" t="s">
        <v>155</v>
      </c>
      <c r="L10" s="7">
        <v>1</v>
      </c>
      <c r="M10" s="7">
        <v>2</v>
      </c>
      <c r="N10" s="7" t="s">
        <v>156</v>
      </c>
      <c r="O10" s="7" t="s">
        <v>127</v>
      </c>
      <c r="P10" s="7" t="s">
        <v>148</v>
      </c>
      <c r="Q10" s="7"/>
      <c r="R10" s="10" t="s">
        <v>157</v>
      </c>
      <c r="S10" s="11" t="s">
        <v>19</v>
      </c>
      <c r="T10" s="7"/>
      <c r="U10" s="10" t="s">
        <v>19</v>
      </c>
      <c r="V10" s="10" t="s">
        <v>157</v>
      </c>
      <c r="W10" s="11" t="s">
        <v>158</v>
      </c>
      <c r="X10" s="11" t="s">
        <v>19</v>
      </c>
      <c r="Y10" s="10" t="s">
        <v>19</v>
      </c>
      <c r="Z10" s="11" t="s">
        <v>19</v>
      </c>
      <c r="AA10" s="13" t="s">
        <v>19</v>
      </c>
      <c r="AB10" t="s">
        <v>19</v>
      </c>
      <c r="AC10" t="s">
        <v>159</v>
      </c>
      <c r="AD10" t="s">
        <v>6</v>
      </c>
      <c r="AE10" t="s">
        <v>160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161</v>
      </c>
      <c r="B11" s="6" t="s">
        <v>162</v>
      </c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163</v>
      </c>
      <c r="H11" s="7" t="s">
        <v>164</v>
      </c>
      <c r="I11" s="7" t="s">
        <v>76</v>
      </c>
      <c r="J11" s="7" t="s">
        <v>2</v>
      </c>
      <c r="K11" s="7" t="s">
        <v>165</v>
      </c>
      <c r="L11" s="7">
        <v>1</v>
      </c>
      <c r="M11" s="7">
        <v>1</v>
      </c>
      <c r="N11" s="7" t="s">
        <v>166</v>
      </c>
      <c r="O11" s="7" t="s">
        <v>137</v>
      </c>
      <c r="P11" s="7" t="s">
        <v>148</v>
      </c>
      <c r="Q11" s="7"/>
      <c r="R11" s="10" t="s">
        <v>167</v>
      </c>
      <c r="S11" s="11" t="s">
        <v>19</v>
      </c>
      <c r="T11" s="7"/>
      <c r="U11" s="10" t="s">
        <v>19</v>
      </c>
      <c r="V11" s="10" t="s">
        <v>167</v>
      </c>
      <c r="W11" s="11" t="s">
        <v>168</v>
      </c>
      <c r="X11" s="11" t="s">
        <v>19</v>
      </c>
      <c r="Y11" s="10" t="s">
        <v>19</v>
      </c>
      <c r="Z11" s="11" t="s">
        <v>19</v>
      </c>
      <c r="AA11" s="13" t="s">
        <v>19</v>
      </c>
      <c r="AB11" t="s">
        <v>19</v>
      </c>
      <c r="AC11" t="s">
        <v>169</v>
      </c>
      <c r="AD11" t="s">
        <v>6</v>
      </c>
      <c r="AE11" t="s">
        <v>170</v>
      </c>
      <c r="AF11" t="s">
        <v>85</v>
      </c>
      <c r="AG11" t="s">
        <v>72</v>
      </c>
      <c r="AH11" t="s">
        <v>19</v>
      </c>
    </row>
    <row r="12" customHeight="1" spans="1:32">
      <c r="A12" s="9" t="s">
        <v>171</v>
      </c>
      <c r="B12" s="9"/>
      <c r="C12" s="9" t="s">
        <v>172</v>
      </c>
      <c r="D12" s="9"/>
      <c r="E12" s="9"/>
      <c r="F12" s="9"/>
      <c r="G12" s="9" t="s">
        <v>172</v>
      </c>
      <c r="H12" s="9" t="s">
        <v>172</v>
      </c>
      <c r="I12" s="9" t="s">
        <v>172</v>
      </c>
      <c r="J12" s="9" t="s">
        <v>172</v>
      </c>
      <c r="K12" s="9" t="s">
        <v>172</v>
      </c>
      <c r="L12" s="9" t="s">
        <v>172</v>
      </c>
      <c r="M12" s="9" t="s">
        <v>172</v>
      </c>
      <c r="N12" s="9" t="s">
        <v>172</v>
      </c>
      <c r="O12" s="9" t="s">
        <v>172</v>
      </c>
      <c r="P12" s="9" t="s">
        <v>172</v>
      </c>
      <c r="Q12" s="9"/>
      <c r="R12" s="12" t="s">
        <v>20</v>
      </c>
      <c r="S12" s="12" t="s">
        <v>19</v>
      </c>
      <c r="T12" s="9" t="s">
        <v>172</v>
      </c>
      <c r="U12" s="12"/>
      <c r="V12" s="12" t="s">
        <v>20</v>
      </c>
      <c r="W12" s="12" t="s">
        <v>21</v>
      </c>
      <c r="X12" s="12"/>
      <c r="Y12" s="12"/>
      <c r="Z12" s="12"/>
      <c r="AA12" s="9"/>
      <c r="AB12" s="12"/>
      <c r="AC12" s="9"/>
      <c r="AD12" s="9" t="s">
        <v>172</v>
      </c>
      <c r="AE12" s="9"/>
      <c r="AF12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173</v>
      </c>
      <c r="B1" s="4" t="s">
        <v>174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175</v>
      </c>
      <c r="H1" s="4" t="s">
        <v>176</v>
      </c>
      <c r="I1" s="4" t="s">
        <v>13</v>
      </c>
      <c r="J1" s="4" t="s">
        <v>17</v>
      </c>
      <c r="K1" s="4" t="s">
        <v>18</v>
      </c>
      <c r="L1" s="8" t="s">
        <v>177</v>
      </c>
      <c r="M1" s="4" t="s">
        <v>178</v>
      </c>
      <c r="N1" s="4" t="s">
        <v>179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180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7"/>
  <sheetViews>
    <sheetView tabSelected="1" workbookViewId="0">
      <selection activeCell="A15" sqref="A15:A1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181</v>
      </c>
    </row>
    <row r="2" ht="14.25" hidden="1" customHeight="1" spans="1:9">
      <c r="A2" s="6" t="s">
        <v>69</v>
      </c>
      <c r="B2" s="7" t="s">
        <v>79</v>
      </c>
      <c r="C2" s="7" t="s">
        <v>80</v>
      </c>
      <c r="D2" s="3">
        <v>453</v>
      </c>
      <c r="E2" t="str">
        <f>VLOOKUP(A2,HOP!A:L,12,0)</f>
        <v>453.00</v>
      </c>
      <c r="F2" t="str">
        <f>VLOOKUP(A2,HOP!A:C,3,0)</f>
        <v>2070862</v>
      </c>
      <c r="G2">
        <f>D2-E2</f>
        <v>0</v>
      </c>
      <c r="H2" t="str">
        <f>$H$1&amp;F2</f>
        <v>，2070862</v>
      </c>
      <c r="I2" t="str">
        <f>VLOOKUP(A2,HOP!A:T,20,0)</f>
        <v>直采</v>
      </c>
    </row>
    <row r="3" ht="14.25" customHeight="1" spans="1:9">
      <c r="A3" s="6" t="s">
        <v>86</v>
      </c>
      <c r="B3" s="7" t="s">
        <v>80</v>
      </c>
      <c r="C3" s="7" t="s">
        <v>91</v>
      </c>
      <c r="D3" s="3">
        <v>929</v>
      </c>
      <c r="E3" t="str">
        <f>VLOOKUP(A3,HOP!A:L,12,0)</f>
        <v>929.00</v>
      </c>
      <c r="F3" t="str">
        <f>VLOOKUP(A3,HOP!A:C,3,0)</f>
        <v>2072804</v>
      </c>
      <c r="G3">
        <f t="shared" ref="G3:G11" si="0">D3-E3</f>
        <v>0</v>
      </c>
      <c r="H3" t="str">
        <f t="shared" ref="H3:H11" si="1">$H$1&amp;F3</f>
        <v>，2072804</v>
      </c>
      <c r="I3" t="str">
        <f>VLOOKUP(A3,HOP!A:T,20,0)</f>
        <v>直连</v>
      </c>
    </row>
    <row r="4" ht="14.25" customHeight="1" spans="1:9">
      <c r="A4" s="6" t="s">
        <v>96</v>
      </c>
      <c r="B4" s="7" t="s">
        <v>80</v>
      </c>
      <c r="C4" s="7" t="s">
        <v>91</v>
      </c>
      <c r="D4" s="3">
        <v>882</v>
      </c>
      <c r="E4" t="str">
        <f>VLOOKUP(A4,HOP!A:L,12,0)</f>
        <v>882.00</v>
      </c>
      <c r="F4" t="str">
        <f>VLOOKUP(A4,HOP!A:C,3,0)</f>
        <v>2072794</v>
      </c>
      <c r="G4">
        <f t="shared" si="0"/>
        <v>0</v>
      </c>
      <c r="H4" t="str">
        <f t="shared" si="1"/>
        <v>，2072794</v>
      </c>
      <c r="I4" t="str">
        <f>VLOOKUP(A4,HOP!A:T,20,0)</f>
        <v>直连</v>
      </c>
    </row>
    <row r="5" ht="14.25" hidden="1" customHeight="1" spans="1:9">
      <c r="A5" s="6" t="s">
        <v>102</v>
      </c>
      <c r="B5" s="7" t="s">
        <v>107</v>
      </c>
      <c r="C5" s="7" t="s">
        <v>108</v>
      </c>
      <c r="D5" s="3">
        <v>694</v>
      </c>
      <c r="E5" t="str">
        <f>VLOOKUP(A5,HOP!A:L,12,0)</f>
        <v>694.00</v>
      </c>
      <c r="F5" t="str">
        <f>VLOOKUP(A5,HOP!A:C,3,0)</f>
        <v>2074769</v>
      </c>
      <c r="G5">
        <f t="shared" si="0"/>
        <v>0</v>
      </c>
      <c r="H5" t="str">
        <f t="shared" si="1"/>
        <v>，2074769</v>
      </c>
      <c r="I5" t="str">
        <f>VLOOKUP(A5,HOP!A:T,20,0)</f>
        <v>直采</v>
      </c>
    </row>
    <row r="6" ht="14.25" customHeight="1" spans="1:9">
      <c r="A6" s="6" t="s">
        <v>113</v>
      </c>
      <c r="B6" s="7" t="s">
        <v>107</v>
      </c>
      <c r="C6" s="7" t="s">
        <v>108</v>
      </c>
      <c r="D6" s="3">
        <v>253</v>
      </c>
      <c r="E6" t="str">
        <f>VLOOKUP(A6,HOP!A:L,12,0)</f>
        <v>253.00</v>
      </c>
      <c r="F6" t="str">
        <f>VLOOKUP(A6,HOP!A:C,3,0)</f>
        <v>2075803</v>
      </c>
      <c r="G6">
        <f t="shared" si="0"/>
        <v>0</v>
      </c>
      <c r="H6" t="str">
        <f t="shared" si="1"/>
        <v>，2075803</v>
      </c>
      <c r="I6" t="str">
        <f>VLOOKUP(A6,HOP!A:T,20,0)</f>
        <v>直连</v>
      </c>
    </row>
    <row r="7" ht="14.25" customHeight="1" spans="1:9">
      <c r="A7" s="6" t="s">
        <v>122</v>
      </c>
      <c r="B7" s="7" t="s">
        <v>108</v>
      </c>
      <c r="C7" s="7" t="s">
        <v>127</v>
      </c>
      <c r="D7" s="3">
        <v>1011</v>
      </c>
      <c r="E7" t="str">
        <f>VLOOKUP(A7,HOP!A:L,12,0)</f>
        <v>1011.00</v>
      </c>
      <c r="F7" t="str">
        <f>VLOOKUP(A7,HOP!A:C,3,0)</f>
        <v>2078235</v>
      </c>
      <c r="G7">
        <f t="shared" si="0"/>
        <v>0</v>
      </c>
      <c r="H7" t="str">
        <f t="shared" si="1"/>
        <v>，2078235</v>
      </c>
      <c r="I7" t="str">
        <f>VLOOKUP(A7,HOP!A:T,20,0)</f>
        <v>直连</v>
      </c>
    </row>
    <row r="8" ht="14.25" customHeight="1" spans="1:9">
      <c r="A8" s="6" t="s">
        <v>132</v>
      </c>
      <c r="B8" s="7" t="s">
        <v>127</v>
      </c>
      <c r="C8" s="7" t="s">
        <v>137</v>
      </c>
      <c r="D8" s="3">
        <v>226</v>
      </c>
      <c r="E8" t="str">
        <f>VLOOKUP(A8,HOP!A:L,12,0)</f>
        <v>226.00</v>
      </c>
      <c r="F8" t="str">
        <f>VLOOKUP(A8,HOP!A:C,3,0)</f>
        <v>2076389</v>
      </c>
      <c r="G8">
        <f t="shared" si="0"/>
        <v>0</v>
      </c>
      <c r="H8" t="str">
        <f t="shared" si="1"/>
        <v>，2076389</v>
      </c>
      <c r="I8" t="str">
        <f>VLOOKUP(A8,HOP!A:T,20,0)</f>
        <v>直连</v>
      </c>
    </row>
    <row r="9" ht="14.25" hidden="1" customHeight="1" spans="1:9">
      <c r="A9" s="6" t="s">
        <v>142</v>
      </c>
      <c r="B9" s="7" t="s">
        <v>108</v>
      </c>
      <c r="C9" s="7" t="s">
        <v>148</v>
      </c>
      <c r="D9" s="3">
        <v>1401</v>
      </c>
      <c r="E9" t="str">
        <f>VLOOKUP(A9,HOP!A:L,12,0)</f>
        <v>1401.00</v>
      </c>
      <c r="F9" t="str">
        <f>VLOOKUP(A9,HOP!A:C,3,0)</f>
        <v>2052007</v>
      </c>
      <c r="G9">
        <f t="shared" si="0"/>
        <v>0</v>
      </c>
      <c r="H9" t="str">
        <f t="shared" si="1"/>
        <v>，2052007</v>
      </c>
      <c r="I9" t="str">
        <f>VLOOKUP(A9,HOP!A:T,20,0)</f>
        <v>直采</v>
      </c>
    </row>
    <row r="10" ht="14.25" hidden="1" customHeight="1" spans="1:9">
      <c r="A10" s="6" t="s">
        <v>153</v>
      </c>
      <c r="B10" s="7" t="s">
        <v>127</v>
      </c>
      <c r="C10" s="7" t="s">
        <v>148</v>
      </c>
      <c r="D10" s="3">
        <v>1012</v>
      </c>
      <c r="E10" t="str">
        <f>VLOOKUP(A10,HOP!A:L,12,0)</f>
        <v>1012.00</v>
      </c>
      <c r="F10" t="str">
        <f>VLOOKUP(A10,HOP!A:C,3,0)</f>
        <v>2069091</v>
      </c>
      <c r="G10">
        <f t="shared" si="0"/>
        <v>0</v>
      </c>
      <c r="H10" t="str">
        <f t="shared" si="1"/>
        <v>，2069091</v>
      </c>
      <c r="I10" t="str">
        <f>VLOOKUP(A10,HOP!A:T,20,0)</f>
        <v>直采</v>
      </c>
    </row>
    <row r="11" ht="14.25" customHeight="1" spans="1:9">
      <c r="A11" s="6" t="s">
        <v>161</v>
      </c>
      <c r="B11" s="7" t="s">
        <v>137</v>
      </c>
      <c r="C11" s="7" t="s">
        <v>148</v>
      </c>
      <c r="D11" s="3">
        <v>578</v>
      </c>
      <c r="E11" t="str">
        <f>VLOOKUP(A11,HOP!A:L,12,0)</f>
        <v>578.00</v>
      </c>
      <c r="F11" t="str">
        <f>VLOOKUP(A11,HOP!A:C,3,0)</f>
        <v>2067230</v>
      </c>
      <c r="G11">
        <f t="shared" si="0"/>
        <v>0</v>
      </c>
      <c r="H11" t="str">
        <f t="shared" si="1"/>
        <v>，2067230</v>
      </c>
      <c r="I11" t="str">
        <f>VLOOKUP(A11,HOP!A:T,20,0)</f>
        <v>直连</v>
      </c>
    </row>
    <row r="13" spans="4:4">
      <c r="D13" s="3">
        <f>SUM(D2:D12)</f>
        <v>7439</v>
      </c>
    </row>
    <row r="15" spans="1:1">
      <c r="A15" t="s">
        <v>182</v>
      </c>
    </row>
    <row r="16" spans="1:1">
      <c r="A16" t="s">
        <v>183</v>
      </c>
    </row>
    <row r="17" spans="1:1">
      <c r="A17" s="5" t="s">
        <v>184</v>
      </c>
    </row>
  </sheetData>
  <autoFilter ref="A1:I11">
    <filterColumn colId="8">
      <customFilters>
        <customFilter operator="equal" val="直连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185</v>
      </c>
      <c r="B1" s="2" t="s">
        <v>186</v>
      </c>
      <c r="C1" s="2" t="s">
        <v>187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188</v>
      </c>
      <c r="I1" s="2" t="s">
        <v>189</v>
      </c>
      <c r="J1" s="2" t="s">
        <v>190</v>
      </c>
      <c r="K1" s="2" t="s">
        <v>191</v>
      </c>
      <c r="L1" s="2" t="s">
        <v>192</v>
      </c>
      <c r="M1" s="2" t="s">
        <v>193</v>
      </c>
      <c r="N1" s="2" t="s">
        <v>194</v>
      </c>
      <c r="O1" s="2" t="s">
        <v>195</v>
      </c>
      <c r="P1" s="2" t="s">
        <v>196</v>
      </c>
      <c r="Q1" s="2" t="s">
        <v>197</v>
      </c>
      <c r="R1" s="2" t="s">
        <v>198</v>
      </c>
      <c r="S1" s="2" t="s">
        <v>199</v>
      </c>
      <c r="T1" s="2" t="s">
        <v>200</v>
      </c>
    </row>
    <row r="2" s="1" customFormat="1" spans="1:20">
      <c r="A2" s="1" t="s">
        <v>122</v>
      </c>
      <c r="B2" s="1" t="s">
        <v>108</v>
      </c>
      <c r="C2" s="1" t="s">
        <v>123</v>
      </c>
      <c r="D2" s="1" t="s">
        <v>201</v>
      </c>
      <c r="E2" s="1" t="s">
        <v>202</v>
      </c>
      <c r="F2" s="1" t="s">
        <v>108</v>
      </c>
      <c r="G2" s="1" t="s">
        <v>127</v>
      </c>
      <c r="H2" s="1" t="s">
        <v>203</v>
      </c>
      <c r="I2" s="1" t="s">
        <v>204</v>
      </c>
      <c r="J2" s="1" t="s">
        <v>205</v>
      </c>
      <c r="K2" s="1" t="s">
        <v>204</v>
      </c>
      <c r="L2" s="1" t="s">
        <v>204</v>
      </c>
      <c r="M2" s="1" t="s">
        <v>206</v>
      </c>
      <c r="N2" s="1" t="s">
        <v>206</v>
      </c>
      <c r="O2" s="1" t="s">
        <v>207</v>
      </c>
      <c r="P2" s="1" t="s">
        <v>208</v>
      </c>
      <c r="Q2" s="1" t="s">
        <v>209</v>
      </c>
      <c r="R2" s="1" t="s">
        <v>72</v>
      </c>
      <c r="S2" s="1" t="s">
        <v>210</v>
      </c>
      <c r="T2" s="1" t="s">
        <v>211</v>
      </c>
    </row>
    <row r="3" s="1" customFormat="1" spans="1:20">
      <c r="A3" s="1" t="s">
        <v>132</v>
      </c>
      <c r="B3" s="1" t="s">
        <v>107</v>
      </c>
      <c r="C3" s="1" t="s">
        <v>133</v>
      </c>
      <c r="D3" s="1" t="s">
        <v>135</v>
      </c>
      <c r="E3" s="1" t="s">
        <v>212</v>
      </c>
      <c r="F3" s="1" t="s">
        <v>127</v>
      </c>
      <c r="G3" s="1" t="s">
        <v>137</v>
      </c>
      <c r="H3" s="1" t="s">
        <v>203</v>
      </c>
      <c r="I3" s="1" t="s">
        <v>213</v>
      </c>
      <c r="J3" s="1" t="s">
        <v>205</v>
      </c>
      <c r="K3" s="1" t="s">
        <v>213</v>
      </c>
      <c r="L3" s="1" t="s">
        <v>213</v>
      </c>
      <c r="M3" s="1" t="s">
        <v>206</v>
      </c>
      <c r="N3" s="1" t="s">
        <v>206</v>
      </c>
      <c r="O3" s="1" t="s">
        <v>207</v>
      </c>
      <c r="P3" s="1" t="s">
        <v>208</v>
      </c>
      <c r="Q3" s="1" t="s">
        <v>214</v>
      </c>
      <c r="R3" s="1" t="s">
        <v>72</v>
      </c>
      <c r="S3" s="1" t="s">
        <v>210</v>
      </c>
      <c r="T3" s="1" t="s">
        <v>211</v>
      </c>
    </row>
    <row r="4" s="1" customFormat="1" spans="1:20">
      <c r="A4" s="1" t="s">
        <v>113</v>
      </c>
      <c r="B4" s="1" t="s">
        <v>107</v>
      </c>
      <c r="C4" s="1" t="s">
        <v>114</v>
      </c>
      <c r="D4" s="1" t="s">
        <v>116</v>
      </c>
      <c r="E4" s="1" t="s">
        <v>215</v>
      </c>
      <c r="F4" s="1" t="s">
        <v>107</v>
      </c>
      <c r="G4" s="1" t="s">
        <v>108</v>
      </c>
      <c r="H4" s="1" t="s">
        <v>203</v>
      </c>
      <c r="I4" s="1" t="s">
        <v>216</v>
      </c>
      <c r="J4" s="1" t="s">
        <v>205</v>
      </c>
      <c r="K4" s="1" t="s">
        <v>216</v>
      </c>
      <c r="L4" s="1" t="s">
        <v>216</v>
      </c>
      <c r="M4" s="1" t="s">
        <v>206</v>
      </c>
      <c r="N4" s="1" t="s">
        <v>206</v>
      </c>
      <c r="O4" s="1" t="s">
        <v>207</v>
      </c>
      <c r="P4" s="1" t="s">
        <v>208</v>
      </c>
      <c r="Q4" s="1" t="s">
        <v>217</v>
      </c>
      <c r="R4" s="1" t="s">
        <v>72</v>
      </c>
      <c r="S4" s="1" t="s">
        <v>210</v>
      </c>
      <c r="T4" s="1" t="s">
        <v>211</v>
      </c>
    </row>
    <row r="5" s="1" customFormat="1" spans="1:20">
      <c r="A5" s="1" t="s">
        <v>102</v>
      </c>
      <c r="B5" s="1" t="s">
        <v>91</v>
      </c>
      <c r="C5" s="1" t="s">
        <v>103</v>
      </c>
      <c r="D5" s="1" t="s">
        <v>105</v>
      </c>
      <c r="E5" s="1" t="s">
        <v>218</v>
      </c>
      <c r="F5" s="1" t="s">
        <v>107</v>
      </c>
      <c r="G5" s="1" t="s">
        <v>108</v>
      </c>
      <c r="H5" s="1" t="s">
        <v>203</v>
      </c>
      <c r="I5" s="1" t="s">
        <v>219</v>
      </c>
      <c r="J5" s="1" t="s">
        <v>205</v>
      </c>
      <c r="K5" s="1" t="s">
        <v>219</v>
      </c>
      <c r="L5" s="1" t="s">
        <v>219</v>
      </c>
      <c r="M5" s="1" t="s">
        <v>206</v>
      </c>
      <c r="N5" s="1" t="s">
        <v>206</v>
      </c>
      <c r="O5" s="1" t="s">
        <v>207</v>
      </c>
      <c r="P5" s="1" t="s">
        <v>208</v>
      </c>
      <c r="Q5" s="1" t="s">
        <v>220</v>
      </c>
      <c r="R5" s="1" t="s">
        <v>72</v>
      </c>
      <c r="S5" s="1" t="s">
        <v>210</v>
      </c>
      <c r="T5" s="1" t="s">
        <v>221</v>
      </c>
    </row>
    <row r="6" s="1" customFormat="1" spans="1:20">
      <c r="A6" s="1" t="s">
        <v>86</v>
      </c>
      <c r="B6" s="1" t="s">
        <v>79</v>
      </c>
      <c r="C6" s="1" t="s">
        <v>87</v>
      </c>
      <c r="D6" s="1" t="s">
        <v>89</v>
      </c>
      <c r="E6" s="1" t="s">
        <v>222</v>
      </c>
      <c r="F6" s="1" t="s">
        <v>80</v>
      </c>
      <c r="G6" s="1" t="s">
        <v>91</v>
      </c>
      <c r="H6" s="1" t="s">
        <v>203</v>
      </c>
      <c r="I6" s="1" t="s">
        <v>223</v>
      </c>
      <c r="J6" s="1" t="s">
        <v>205</v>
      </c>
      <c r="K6" s="1" t="s">
        <v>223</v>
      </c>
      <c r="L6" s="1" t="s">
        <v>223</v>
      </c>
      <c r="M6" s="1" t="s">
        <v>206</v>
      </c>
      <c r="N6" s="1" t="s">
        <v>206</v>
      </c>
      <c r="O6" s="1" t="s">
        <v>207</v>
      </c>
      <c r="P6" s="1" t="s">
        <v>208</v>
      </c>
      <c r="Q6" s="1" t="s">
        <v>224</v>
      </c>
      <c r="R6" s="1" t="s">
        <v>72</v>
      </c>
      <c r="S6" s="1" t="s">
        <v>210</v>
      </c>
      <c r="T6" s="1" t="s">
        <v>211</v>
      </c>
    </row>
    <row r="7" s="1" customFormat="1" spans="1:20">
      <c r="A7" s="1" t="s">
        <v>96</v>
      </c>
      <c r="B7" s="1" t="s">
        <v>79</v>
      </c>
      <c r="C7" s="1" t="s">
        <v>97</v>
      </c>
      <c r="D7" s="1" t="s">
        <v>89</v>
      </c>
      <c r="E7" s="1" t="s">
        <v>225</v>
      </c>
      <c r="F7" s="1" t="s">
        <v>80</v>
      </c>
      <c r="G7" s="1" t="s">
        <v>91</v>
      </c>
      <c r="H7" s="1" t="s">
        <v>203</v>
      </c>
      <c r="I7" s="1" t="s">
        <v>226</v>
      </c>
      <c r="J7" s="1" t="s">
        <v>205</v>
      </c>
      <c r="K7" s="1" t="s">
        <v>226</v>
      </c>
      <c r="L7" s="1" t="s">
        <v>226</v>
      </c>
      <c r="M7" s="1" t="s">
        <v>206</v>
      </c>
      <c r="N7" s="1" t="s">
        <v>206</v>
      </c>
      <c r="O7" s="1" t="s">
        <v>207</v>
      </c>
      <c r="P7" s="1" t="s">
        <v>208</v>
      </c>
      <c r="Q7" s="1" t="s">
        <v>227</v>
      </c>
      <c r="R7" s="1" t="s">
        <v>72</v>
      </c>
      <c r="S7" s="1" t="s">
        <v>210</v>
      </c>
      <c r="T7" s="1" t="s">
        <v>211</v>
      </c>
    </row>
    <row r="8" s="1" customFormat="1" spans="1:20">
      <c r="A8" s="1" t="s">
        <v>69</v>
      </c>
      <c r="B8" s="1" t="s">
        <v>78</v>
      </c>
      <c r="C8" s="1" t="s">
        <v>70</v>
      </c>
      <c r="D8" s="1" t="s">
        <v>228</v>
      </c>
      <c r="E8" s="1" t="s">
        <v>229</v>
      </c>
      <c r="F8" s="1" t="s">
        <v>79</v>
      </c>
      <c r="G8" s="1" t="s">
        <v>80</v>
      </c>
      <c r="H8" s="1" t="s">
        <v>203</v>
      </c>
      <c r="I8" s="1" t="s">
        <v>230</v>
      </c>
      <c r="J8" s="1" t="s">
        <v>205</v>
      </c>
      <c r="K8" s="1" t="s">
        <v>230</v>
      </c>
      <c r="L8" s="1" t="s">
        <v>230</v>
      </c>
      <c r="M8" s="1" t="s">
        <v>206</v>
      </c>
      <c r="N8" s="1" t="s">
        <v>206</v>
      </c>
      <c r="O8" s="1" t="s">
        <v>207</v>
      </c>
      <c r="P8" s="1" t="s">
        <v>208</v>
      </c>
      <c r="Q8" s="1" t="s">
        <v>231</v>
      </c>
      <c r="R8" s="1" t="s">
        <v>72</v>
      </c>
      <c r="S8" s="1" t="s">
        <v>210</v>
      </c>
      <c r="T8" s="1" t="s">
        <v>221</v>
      </c>
    </row>
    <row r="9" s="1" customFormat="1" spans="1:20">
      <c r="A9" s="1" t="s">
        <v>153</v>
      </c>
      <c r="B9" s="1" t="s">
        <v>156</v>
      </c>
      <c r="C9" s="1" t="s">
        <v>154</v>
      </c>
      <c r="D9" s="1" t="s">
        <v>145</v>
      </c>
      <c r="E9" s="1" t="s">
        <v>232</v>
      </c>
      <c r="F9" s="1" t="s">
        <v>127</v>
      </c>
      <c r="G9" s="1" t="s">
        <v>148</v>
      </c>
      <c r="H9" s="1" t="s">
        <v>203</v>
      </c>
      <c r="I9" s="1" t="s">
        <v>233</v>
      </c>
      <c r="J9" s="1" t="s">
        <v>205</v>
      </c>
      <c r="K9" s="1" t="s">
        <v>233</v>
      </c>
      <c r="L9" s="1" t="s">
        <v>233</v>
      </c>
      <c r="M9" s="1" t="s">
        <v>206</v>
      </c>
      <c r="N9" s="1" t="s">
        <v>206</v>
      </c>
      <c r="O9" s="1" t="s">
        <v>207</v>
      </c>
      <c r="P9" s="1" t="s">
        <v>208</v>
      </c>
      <c r="Q9" s="1" t="s">
        <v>234</v>
      </c>
      <c r="R9" s="1" t="s">
        <v>72</v>
      </c>
      <c r="S9" s="1" t="s">
        <v>210</v>
      </c>
      <c r="T9" s="1" t="s">
        <v>221</v>
      </c>
    </row>
    <row r="10" s="1" customFormat="1" spans="1:20">
      <c r="A10" s="1" t="s">
        <v>161</v>
      </c>
      <c r="B10" s="1" t="s">
        <v>166</v>
      </c>
      <c r="C10" s="1" t="s">
        <v>162</v>
      </c>
      <c r="D10" s="1" t="s">
        <v>164</v>
      </c>
      <c r="E10" s="1" t="s">
        <v>235</v>
      </c>
      <c r="F10" s="1" t="s">
        <v>137</v>
      </c>
      <c r="G10" s="1" t="s">
        <v>148</v>
      </c>
      <c r="H10" s="1" t="s">
        <v>203</v>
      </c>
      <c r="I10" s="1" t="s">
        <v>236</v>
      </c>
      <c r="J10" s="1" t="s">
        <v>205</v>
      </c>
      <c r="K10" s="1" t="s">
        <v>236</v>
      </c>
      <c r="L10" s="1" t="s">
        <v>236</v>
      </c>
      <c r="M10" s="1" t="s">
        <v>206</v>
      </c>
      <c r="N10" s="1" t="s">
        <v>206</v>
      </c>
      <c r="O10" s="1" t="s">
        <v>207</v>
      </c>
      <c r="P10" s="1" t="s">
        <v>208</v>
      </c>
      <c r="Q10" s="1" t="s">
        <v>237</v>
      </c>
      <c r="R10" s="1" t="s">
        <v>72</v>
      </c>
      <c r="S10" s="1" t="s">
        <v>210</v>
      </c>
      <c r="T10" s="1" t="s">
        <v>211</v>
      </c>
    </row>
    <row r="11" s="1" customFormat="1" spans="1:20">
      <c r="A11" s="1" t="s">
        <v>142</v>
      </c>
      <c r="B11" s="1" t="s">
        <v>147</v>
      </c>
      <c r="C11" s="1" t="s">
        <v>143</v>
      </c>
      <c r="D11" s="1" t="s">
        <v>145</v>
      </c>
      <c r="E11" s="1" t="s">
        <v>238</v>
      </c>
      <c r="F11" s="1" t="s">
        <v>108</v>
      </c>
      <c r="G11" s="1" t="s">
        <v>148</v>
      </c>
      <c r="H11" s="1" t="s">
        <v>203</v>
      </c>
      <c r="I11" s="1" t="s">
        <v>239</v>
      </c>
      <c r="J11" s="1" t="s">
        <v>205</v>
      </c>
      <c r="K11" s="1" t="s">
        <v>239</v>
      </c>
      <c r="L11" s="1" t="s">
        <v>239</v>
      </c>
      <c r="M11" s="1" t="s">
        <v>206</v>
      </c>
      <c r="N11" s="1" t="s">
        <v>206</v>
      </c>
      <c r="O11" s="1" t="s">
        <v>207</v>
      </c>
      <c r="P11" s="1" t="s">
        <v>208</v>
      </c>
      <c r="Q11" s="1" t="s">
        <v>240</v>
      </c>
      <c r="R11" s="1" t="s">
        <v>72</v>
      </c>
      <c r="S11" s="1" t="s">
        <v>210</v>
      </c>
      <c r="T11" s="1" t="s">
        <v>221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2021-04-27T07:25:47Z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7B1C176244C44477B1978E4376916D50</vt:lpwstr>
  </property>
</Properties>
</file>