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<sst xmlns="http://schemas.openxmlformats.org/spreadsheetml/2006/main" count="389" uniqueCount="146">
  <si>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</si>
  <si>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</si>
  <si>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</si>
  <si>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</si>
  <si>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</si>
  <si>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</si>
  <si>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</si>
  <si>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</si>
  <si>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</si>
  <si>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</si>
  <si>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</si>
  <si>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</si>
  <si>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</si>
  <si>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</si>
  <si>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</si>
  <si>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</si>
  <si>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</si>
  <si>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</si>
  <si>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</si>
  <si>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</si>
  <si>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</si>
  <si>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</si>
  <si>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</si>
  <si>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</si>
  <si>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</si>
  <si>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</si>
  <si>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[重庆]7天优品酒店(重庆解放碑步行街洪崖洞店)(67325269)</t>
  </si>
  <si>
    <t>优品双床房&lt;内宾&gt;&lt;双人入住&gt;&lt;预付&gt;&lt;无早&gt;</t>
  </si>
  <si>
    <t>CNY</t>
  </si>
  <si>
    <t>皮胜</t>
  </si>
  <si>
    <t>CA363210427CNY</t>
  </si>
  <si>
    <t>未提现</t>
  </si>
  <si>
    <t>携程开票</t>
  </si>
  <si>
    <t>[重庆]重庆金陵大饭店(70435318)</t>
  </si>
  <si>
    <t>豪华双床房&lt;内宾&gt;&lt;双人入住&gt;&lt;预付&gt;&lt;无早&gt;</t>
  </si>
  <si>
    <t>刘菡</t>
  </si>
  <si>
    <t>[北京]7天连锁酒店(北京苹果园地铁站金顶北街店)(69311134)</t>
  </si>
  <si>
    <t>精选大床房&lt;内宾&gt;&lt;双人入住&gt;&lt;预付&gt;&lt;无早&gt;</t>
  </si>
  <si>
    <t>孙艳</t>
  </si>
  <si>
    <t>[博罗]7天优品酒店(博罗罗浮山店)(67321849)</t>
  </si>
  <si>
    <t>罗伟</t>
  </si>
  <si>
    <t>[深圳]卡瑞登酒店(深圳北站店)(37213849)</t>
  </si>
  <si>
    <t>商务双床房&lt;内宾&gt;&lt;双人入住&gt;&lt;预付&gt;&lt;无早&gt;</t>
  </si>
  <si>
    <t>蒋永平</t>
  </si>
  <si>
    <t>[广州]麗枫酒店(广州汉溪长隆站万达广场店)(68263934)</t>
  </si>
  <si>
    <t>豪华大床房&lt;内宾&gt;&lt;双人入住&gt;&lt;预付&gt;&lt;无早&gt;</t>
  </si>
  <si>
    <t>詹鑫</t>
  </si>
  <si>
    <t>[赣州]7天连锁酒店(赣州南门口店)(69318891)</t>
  </si>
  <si>
    <t>自主大床房&lt;内宾&gt;&lt;双人入住&gt;&lt;预付&gt;&lt;无早&gt;</t>
  </si>
  <si>
    <t>赵淑芳</t>
  </si>
  <si>
    <t>[张家口]7天连锁酒店(张家口明德北路店)(69310929)</t>
  </si>
  <si>
    <t>7天家庭房&lt;内宾&gt;&lt;双人入住&gt;&lt;预付&gt;&lt;无早&gt;</t>
  </si>
  <si>
    <t>李春良</t>
  </si>
  <si>
    <t>[普宁]麗枫酒店(普宁国际商品城店)(69327468)</t>
  </si>
  <si>
    <t>何礼杰</t>
  </si>
  <si>
    <t>[贵阳]7天连锁酒店(贵阳花果园店)(67322186)</t>
  </si>
  <si>
    <t>高级大床房&lt;内宾&gt;&lt;双人入住&gt;&lt;预付&gt;&lt;无早&gt;</t>
  </si>
  <si>
    <t>黄婉玲</t>
  </si>
  <si>
    <t>[义乌]义乌商城宾馆(70183881)</t>
  </si>
  <si>
    <t>商务江景双床房&lt;内宾&gt;&lt;双人入住&gt;&lt;预付&gt;&lt;双早&gt;</t>
  </si>
  <si>
    <t>陈志飞</t>
  </si>
  <si>
    <t>[杭州]麗枫酒店(杭州萧山国际机场店)(67323121)</t>
  </si>
  <si>
    <t>牛小玲</t>
  </si>
  <si>
    <t>，</t>
  </si>
  <si>
    <t>14865285947此单取消最后一晚多收156元待退回</t>
  </si>
  <si>
    <t>A210427091516481</t>
  </si>
  <si>
    <t>A210427091725228</t>
  </si>
  <si>
    <t>总计：3067元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</si>
  <si>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</si>
  <si>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</si>
  <si>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</si>
  <si>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</si>
  <si>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</si>
  <si>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</si>
  <si>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</si>
  <si>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</si>
  <si>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</si>
  <si>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</si>
  <si>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</si>
  <si>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</si>
  <si>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</si>
  <si>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</si>
  <si>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</si>
  <si>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</si>
  <si>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</si>
  <si>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2021-04-11</t>
  </si>
  <si>
    <t>2062589</t>
  </si>
  <si>
    <t>麗枫酒店(杭州萧山国际机场店)</t>
  </si>
  <si>
    <t>2021-04-12</t>
  </si>
  <si>
    <t>退房日周结</t>
  </si>
  <si>
    <t>198.00</t>
  </si>
  <si>
    <t>RMB</t>
  </si>
  <si>
    <t>0</t>
  </si>
  <si>
    <t>0.00</t>
  </si>
  <si>
    <t>携程国内直连(DD)</t>
  </si>
  <si>
    <t>2021-04-11 22:53:05</t>
  </si>
  <si>
    <t>否</t>
  </si>
  <si>
    <t>汇智国际旅游发展有限公司</t>
  </si>
  <si>
    <t>直连</t>
  </si>
  <si>
    <t>2062544</t>
  </si>
  <si>
    <t>义乌商城宾馆</t>
  </si>
  <si>
    <t>442.00</t>
  </si>
  <si>
    <t>2021-04-11 22:25:28</t>
  </si>
  <si>
    <t>2062297</t>
  </si>
  <si>
    <t>7天连锁酒店(贵阳花果园店)</t>
  </si>
  <si>
    <t>116.00</t>
  </si>
  <si>
    <t>2021-04-11 20:16:28</t>
  </si>
  <si>
    <t>2062286</t>
  </si>
  <si>
    <t>麗枫酒店（普宁国际商品城店）</t>
  </si>
  <si>
    <t>221.00</t>
  </si>
  <si>
    <t>2021-04-11 20:11:09</t>
  </si>
  <si>
    <t>2062245</t>
  </si>
  <si>
    <t>7天连锁酒店（张家口明德北路店）</t>
  </si>
  <si>
    <t>160.00</t>
  </si>
  <si>
    <t>2021-04-11 19:52:19</t>
  </si>
  <si>
    <t>2062186</t>
  </si>
  <si>
    <t>7天连锁酒店（赣州南门口店）</t>
  </si>
  <si>
    <t>105.00</t>
  </si>
  <si>
    <t>2021-04-11 19:18:19</t>
  </si>
  <si>
    <t>2061474</t>
  </si>
  <si>
    <t>麗枫酒店(广州汉溪长隆站万达广场店)</t>
  </si>
  <si>
    <t>268.00</t>
  </si>
  <si>
    <t>2021-04-11 12:41:44</t>
  </si>
  <si>
    <t>2021-04-10</t>
  </si>
  <si>
    <t>2058926</t>
  </si>
  <si>
    <t>卡瑞登酒店(深圳北站店)</t>
  </si>
  <si>
    <t>2021-04-10 09:22:47</t>
  </si>
  <si>
    <t>2021-04-09</t>
  </si>
  <si>
    <t>2058404</t>
  </si>
  <si>
    <t>7天优品酒店(博罗罗浮山店)</t>
  </si>
  <si>
    <t>468.00</t>
  </si>
  <si>
    <t>312.00</t>
  </si>
  <si>
    <t>-156</t>
  </si>
  <si>
    <t>2021-04-09 21:03:31</t>
  </si>
  <si>
    <t>2058225</t>
  </si>
  <si>
    <t>7天连锁酒店(北京苹果园地铁站金顶北街店)</t>
  </si>
  <si>
    <t>202.00</t>
  </si>
  <si>
    <t>2021-04-09 19:50:41</t>
  </si>
  <si>
    <t>2058054</t>
  </si>
  <si>
    <t>重庆金陵大饭店</t>
  </si>
  <si>
    <t>515.00</t>
  </si>
  <si>
    <t>2021-04-09 18:31:58</t>
  </si>
  <si>
    <t>2057048</t>
  </si>
  <si>
    <t>7天优品酒店(重庆解放碑步行街洪崖洞店)</t>
  </si>
  <si>
    <t>174.00</t>
  </si>
  <si>
    <t>2021-04-09 10:57:24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</si>
</sst>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6" fillId="4" borderId="1" applyNumberFormat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14861614248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44297</v>
      </c>
      <c r="G2" s="5">
        <v>44298</v>
      </c>
      <c r="H2" s="4">
        <v>1</v>
      </c>
      <c r="I2" s="4">
        <v>1</v>
      </c>
      <c r="J2" s="4">
        <v>1</v>
      </c>
      <c r="K2" s="4" t="s">
        <v>28</v>
      </c>
      <c r="L2" s="4">
        <v>174</v>
      </c>
      <c r="M2" s="4">
        <v>174</v>
      </c>
      <c r="N2" s="4" t="s">
        <v>29</v>
      </c>
      <c r="O2" s="4" t="s">
        <v>30</v>
      </c>
      <c r="P2" s="4" t="s">
        <v>31</v>
      </c>
      <c r="Q2" s="4">
        <v>0</v>
      </c>
      <c r="R2" s="6">
        <v>44295</v>
      </c>
      <c r="S2" s="5">
        <v>44313</v>
      </c>
      <c r="T2" s="4" t="s">
        <v>32</v>
      </c>
      <c r="U2" s="4">
        <v>174</v>
      </c>
      <c r="V2" s="4">
        <v>0</v>
      </c>
      <c r="W2" s="4">
        <v>0</v>
      </c>
      <c r="X2" s="4">
        <v>2057048</v>
      </c>
    </row>
    <row r="3" s="4" customFormat="1" spans="1:24">
      <c r="A3" s="4">
        <v>14864146817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44297</v>
      </c>
      <c r="G3" s="5">
        <v>44298</v>
      </c>
      <c r="H3" s="4">
        <v>1</v>
      </c>
      <c r="I3" s="4">
        <v>1</v>
      </c>
      <c r="J3" s="4">
        <v>1</v>
      </c>
      <c r="K3" s="4" t="s">
        <v>28</v>
      </c>
      <c r="L3" s="4">
        <v>515</v>
      </c>
      <c r="M3" s="4">
        <v>515</v>
      </c>
      <c r="N3" s="4" t="s">
        <v>35</v>
      </c>
      <c r="O3" s="4" t="s">
        <v>30</v>
      </c>
      <c r="P3" s="4" t="s">
        <v>31</v>
      </c>
      <c r="Q3" s="4">
        <v>0</v>
      </c>
      <c r="R3" s="6">
        <v>44295</v>
      </c>
      <c r="S3" s="5">
        <v>44313</v>
      </c>
      <c r="T3" s="4" t="s">
        <v>32</v>
      </c>
      <c r="U3" s="4">
        <v>515</v>
      </c>
      <c r="V3" s="4">
        <v>0</v>
      </c>
      <c r="W3" s="4">
        <v>0</v>
      </c>
      <c r="X3" s="4">
        <v>2058054</v>
      </c>
    </row>
    <row r="4" s="4" customFormat="1" spans="1:24">
      <c r="A4" s="4">
        <v>14864830779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44297</v>
      </c>
      <c r="G4" s="5">
        <v>44298</v>
      </c>
      <c r="H4" s="4">
        <v>1</v>
      </c>
      <c r="I4" s="4">
        <v>1</v>
      </c>
      <c r="J4" s="4">
        <v>1</v>
      </c>
      <c r="K4" s="4" t="s">
        <v>28</v>
      </c>
      <c r="L4" s="4">
        <v>202</v>
      </c>
      <c r="M4" s="4">
        <v>202</v>
      </c>
      <c r="N4" s="4" t="s">
        <v>38</v>
      </c>
      <c r="O4" s="4" t="s">
        <v>30</v>
      </c>
      <c r="P4" s="4" t="s">
        <v>31</v>
      </c>
      <c r="Q4" s="4">
        <v>0</v>
      </c>
      <c r="R4" s="6">
        <v>44295</v>
      </c>
      <c r="S4" s="5">
        <v>44313</v>
      </c>
      <c r="T4" s="4" t="s">
        <v>32</v>
      </c>
      <c r="U4" s="4">
        <v>202</v>
      </c>
      <c r="V4" s="4">
        <v>0</v>
      </c>
      <c r="W4" s="4">
        <v>0</v>
      </c>
      <c r="X4" s="4">
        <v>2058225</v>
      </c>
    </row>
    <row r="5" s="4" customFormat="1" spans="1:24">
      <c r="A5" s="4">
        <v>14865285947</v>
      </c>
      <c r="B5" s="4" t="s">
        <v>24</v>
      </c>
      <c r="C5" s="4" t="s">
        <v>25</v>
      </c>
      <c r="D5" s="4" t="s">
        <v>39</v>
      </c>
      <c r="E5" s="4" t="s">
        <v>27</v>
      </c>
      <c r="F5" s="5">
        <v>44295</v>
      </c>
      <c r="G5" s="5">
        <v>44298</v>
      </c>
      <c r="H5" s="4">
        <v>1</v>
      </c>
      <c r="I5" s="4">
        <v>3</v>
      </c>
      <c r="J5" s="4">
        <v>3</v>
      </c>
      <c r="K5" s="4" t="s">
        <v>28</v>
      </c>
      <c r="L5" s="4">
        <v>468</v>
      </c>
      <c r="M5" s="4">
        <v>468</v>
      </c>
      <c r="N5" s="4" t="s">
        <v>40</v>
      </c>
      <c r="O5" s="4" t="s">
        <v>30</v>
      </c>
      <c r="P5" s="4" t="s">
        <v>31</v>
      </c>
      <c r="Q5" s="4">
        <v>0</v>
      </c>
      <c r="R5" s="6">
        <v>44295</v>
      </c>
      <c r="S5" s="5">
        <v>44313</v>
      </c>
      <c r="T5" s="4" t="s">
        <v>32</v>
      </c>
      <c r="U5" s="4">
        <v>468</v>
      </c>
      <c r="V5" s="4">
        <v>0</v>
      </c>
      <c r="W5" s="4">
        <v>0</v>
      </c>
      <c r="X5" s="4">
        <v>2058404</v>
      </c>
    </row>
    <row r="6" s="4" customFormat="1" spans="1:24">
      <c r="A6" s="4">
        <v>14871063170</v>
      </c>
      <c r="B6" s="4" t="s">
        <v>24</v>
      </c>
      <c r="C6" s="4" t="s">
        <v>25</v>
      </c>
      <c r="D6" s="4" t="s">
        <v>41</v>
      </c>
      <c r="E6" s="4" t="s">
        <v>42</v>
      </c>
      <c r="F6" s="5">
        <v>44297</v>
      </c>
      <c r="G6" s="5">
        <v>44298</v>
      </c>
      <c r="H6" s="4">
        <v>1</v>
      </c>
      <c r="I6" s="4">
        <v>1</v>
      </c>
      <c r="J6" s="4">
        <v>1</v>
      </c>
      <c r="K6" s="4" t="s">
        <v>28</v>
      </c>
      <c r="L6" s="4">
        <v>198</v>
      </c>
      <c r="M6" s="4">
        <v>198</v>
      </c>
      <c r="N6" s="4" t="s">
        <v>43</v>
      </c>
      <c r="O6" s="4" t="s">
        <v>30</v>
      </c>
      <c r="P6" s="4" t="s">
        <v>31</v>
      </c>
      <c r="Q6" s="4">
        <v>0</v>
      </c>
      <c r="R6" s="6">
        <v>44296</v>
      </c>
      <c r="S6" s="5">
        <v>44313</v>
      </c>
      <c r="T6" s="4" t="s">
        <v>32</v>
      </c>
      <c r="U6" s="4">
        <v>198</v>
      </c>
      <c r="V6" s="4">
        <v>0</v>
      </c>
      <c r="W6" s="4">
        <v>0</v>
      </c>
      <c r="X6" s="4">
        <v>2058926</v>
      </c>
    </row>
    <row r="7" s="4" customFormat="1" spans="1:23">
      <c r="A7" s="4">
        <v>14880929787</v>
      </c>
      <c r="B7" s="4" t="s">
        <v>24</v>
      </c>
      <c r="C7" s="4" t="s">
        <v>25</v>
      </c>
      <c r="D7" s="4" t="s">
        <v>44</v>
      </c>
      <c r="E7" s="4" t="s">
        <v>45</v>
      </c>
      <c r="F7" s="5">
        <v>44297</v>
      </c>
      <c r="G7" s="5">
        <v>44298</v>
      </c>
      <c r="H7" s="4">
        <v>1</v>
      </c>
      <c r="I7" s="4">
        <v>1</v>
      </c>
      <c r="J7" s="4">
        <v>1</v>
      </c>
      <c r="K7" s="4" t="s">
        <v>28</v>
      </c>
      <c r="L7" s="4">
        <v>268</v>
      </c>
      <c r="M7" s="4">
        <v>268</v>
      </c>
      <c r="N7" s="4" t="s">
        <v>46</v>
      </c>
      <c r="O7" s="4" t="s">
        <v>30</v>
      </c>
      <c r="P7" s="4" t="s">
        <v>31</v>
      </c>
      <c r="Q7" s="4">
        <v>0</v>
      </c>
      <c r="R7" s="6">
        <v>44297</v>
      </c>
      <c r="S7" s="5">
        <v>44313</v>
      </c>
      <c r="T7" s="4" t="s">
        <v>32</v>
      </c>
      <c r="U7" s="4">
        <v>268</v>
      </c>
      <c r="V7" s="4">
        <v>0</v>
      </c>
      <c r="W7" s="4">
        <v>0</v>
      </c>
    </row>
    <row r="8" s="4" customFormat="1" spans="1:24">
      <c r="A8" s="4">
        <v>14886327324</v>
      </c>
      <c r="B8" s="4" t="s">
        <v>24</v>
      </c>
      <c r="C8" s="4" t="s">
        <v>25</v>
      </c>
      <c r="D8" s="4" t="s">
        <v>47</v>
      </c>
      <c r="E8" s="4" t="s">
        <v>48</v>
      </c>
      <c r="F8" s="5">
        <v>44297</v>
      </c>
      <c r="G8" s="5">
        <v>44298</v>
      </c>
      <c r="H8" s="4">
        <v>1</v>
      </c>
      <c r="I8" s="4">
        <v>1</v>
      </c>
      <c r="J8" s="4">
        <v>1</v>
      </c>
      <c r="K8" s="4" t="s">
        <v>28</v>
      </c>
      <c r="L8" s="4">
        <v>105</v>
      </c>
      <c r="M8" s="4">
        <v>105</v>
      </c>
      <c r="N8" s="4" t="s">
        <v>49</v>
      </c>
      <c r="O8" s="4" t="s">
        <v>30</v>
      </c>
      <c r="P8" s="4" t="s">
        <v>31</v>
      </c>
      <c r="Q8" s="4">
        <v>0</v>
      </c>
      <c r="R8" s="6">
        <v>44297</v>
      </c>
      <c r="S8" s="5">
        <v>44313</v>
      </c>
      <c r="T8" s="4" t="s">
        <v>32</v>
      </c>
      <c r="U8" s="4">
        <v>105</v>
      </c>
      <c r="V8" s="4">
        <v>0</v>
      </c>
      <c r="W8" s="4">
        <v>0</v>
      </c>
      <c r="X8" s="4">
        <v>2062186</v>
      </c>
    </row>
    <row r="9" s="4" customFormat="1" spans="1:24">
      <c r="A9" s="4">
        <v>14886498753</v>
      </c>
      <c r="B9" s="4" t="s">
        <v>24</v>
      </c>
      <c r="C9" s="4" t="s">
        <v>25</v>
      </c>
      <c r="D9" s="4" t="s">
        <v>50</v>
      </c>
      <c r="E9" s="4" t="s">
        <v>51</v>
      </c>
      <c r="F9" s="5">
        <v>44297</v>
      </c>
      <c r="G9" s="5">
        <v>44298</v>
      </c>
      <c r="H9" s="4">
        <v>1</v>
      </c>
      <c r="I9" s="4">
        <v>1</v>
      </c>
      <c r="J9" s="4">
        <v>1</v>
      </c>
      <c r="K9" s="4" t="s">
        <v>28</v>
      </c>
      <c r="L9" s="4">
        <v>160</v>
      </c>
      <c r="M9" s="4">
        <v>160</v>
      </c>
      <c r="N9" s="4" t="s">
        <v>52</v>
      </c>
      <c r="O9" s="4" t="s">
        <v>30</v>
      </c>
      <c r="P9" s="4" t="s">
        <v>31</v>
      </c>
      <c r="Q9" s="4">
        <v>0</v>
      </c>
      <c r="R9" s="6">
        <v>44297</v>
      </c>
      <c r="S9" s="5">
        <v>44313</v>
      </c>
      <c r="T9" s="4" t="s">
        <v>32</v>
      </c>
      <c r="U9" s="4">
        <v>160</v>
      </c>
      <c r="V9" s="4">
        <v>0</v>
      </c>
      <c r="W9" s="4">
        <v>0</v>
      </c>
      <c r="X9" s="4">
        <v>2062245</v>
      </c>
    </row>
    <row r="10" s="4" customFormat="1" spans="1:24">
      <c r="A10" s="4">
        <v>14886591766</v>
      </c>
      <c r="B10" s="4" t="s">
        <v>24</v>
      </c>
      <c r="C10" s="4" t="s">
        <v>25</v>
      </c>
      <c r="D10" s="4" t="s">
        <v>53</v>
      </c>
      <c r="E10" s="4" t="s">
        <v>45</v>
      </c>
      <c r="F10" s="5">
        <v>44297</v>
      </c>
      <c r="G10" s="5">
        <v>44298</v>
      </c>
      <c r="H10" s="4">
        <v>1</v>
      </c>
      <c r="I10" s="4">
        <v>1</v>
      </c>
      <c r="J10" s="4">
        <v>1</v>
      </c>
      <c r="K10" s="4" t="s">
        <v>28</v>
      </c>
      <c r="L10" s="4">
        <v>221</v>
      </c>
      <c r="M10" s="4">
        <v>221</v>
      </c>
      <c r="N10" s="4" t="s">
        <v>54</v>
      </c>
      <c r="O10" s="4" t="s">
        <v>30</v>
      </c>
      <c r="P10" s="4" t="s">
        <v>31</v>
      </c>
      <c r="Q10" s="4">
        <v>0</v>
      </c>
      <c r="R10" s="6">
        <v>44297</v>
      </c>
      <c r="S10" s="5">
        <v>44313</v>
      </c>
      <c r="T10" s="4" t="s">
        <v>32</v>
      </c>
      <c r="U10" s="4">
        <v>221</v>
      </c>
      <c r="V10" s="4">
        <v>0</v>
      </c>
      <c r="W10" s="4">
        <v>0</v>
      </c>
      <c r="X10" s="4">
        <v>2062286</v>
      </c>
    </row>
    <row r="11" s="4" customFormat="1" spans="1:24">
      <c r="A11" s="4">
        <v>14886619313</v>
      </c>
      <c r="B11" s="4" t="s">
        <v>24</v>
      </c>
      <c r="C11" s="4" t="s">
        <v>25</v>
      </c>
      <c r="D11" s="4" t="s">
        <v>55</v>
      </c>
      <c r="E11" s="4" t="s">
        <v>56</v>
      </c>
      <c r="F11" s="5">
        <v>44297</v>
      </c>
      <c r="G11" s="5">
        <v>44298</v>
      </c>
      <c r="H11" s="4">
        <v>1</v>
      </c>
      <c r="I11" s="4">
        <v>1</v>
      </c>
      <c r="J11" s="4">
        <v>1</v>
      </c>
      <c r="K11" s="4" t="s">
        <v>28</v>
      </c>
      <c r="L11" s="4">
        <v>116</v>
      </c>
      <c r="M11" s="4">
        <v>116</v>
      </c>
      <c r="N11" s="4" t="s">
        <v>57</v>
      </c>
      <c r="O11" s="4" t="s">
        <v>30</v>
      </c>
      <c r="P11" s="4" t="s">
        <v>31</v>
      </c>
      <c r="Q11" s="4">
        <v>0</v>
      </c>
      <c r="R11" s="6">
        <v>44297</v>
      </c>
      <c r="S11" s="5">
        <v>44313</v>
      </c>
      <c r="T11" s="4" t="s">
        <v>32</v>
      </c>
      <c r="U11" s="4">
        <v>116</v>
      </c>
      <c r="V11" s="4">
        <v>0</v>
      </c>
      <c r="W11" s="4">
        <v>0</v>
      </c>
      <c r="X11" s="4">
        <v>2062297</v>
      </c>
    </row>
    <row r="12" s="4" customFormat="1" spans="1:24">
      <c r="A12" s="4">
        <v>14887253990</v>
      </c>
      <c r="B12" s="4" t="s">
        <v>24</v>
      </c>
      <c r="C12" s="4" t="s">
        <v>25</v>
      </c>
      <c r="D12" s="4" t="s">
        <v>58</v>
      </c>
      <c r="E12" s="4" t="s">
        <v>59</v>
      </c>
      <c r="F12" s="5">
        <v>44297</v>
      </c>
      <c r="G12" s="5">
        <v>44298</v>
      </c>
      <c r="H12" s="4">
        <v>1</v>
      </c>
      <c r="I12" s="4">
        <v>1</v>
      </c>
      <c r="J12" s="4">
        <v>1</v>
      </c>
      <c r="K12" s="4" t="s">
        <v>28</v>
      </c>
      <c r="L12" s="4">
        <v>442</v>
      </c>
      <c r="M12" s="4">
        <v>442</v>
      </c>
      <c r="N12" s="4" t="s">
        <v>60</v>
      </c>
      <c r="O12" s="4" t="s">
        <v>30</v>
      </c>
      <c r="P12" s="4" t="s">
        <v>31</v>
      </c>
      <c r="Q12" s="4">
        <v>0</v>
      </c>
      <c r="R12" s="6">
        <v>44297</v>
      </c>
      <c r="S12" s="5">
        <v>44313</v>
      </c>
      <c r="T12" s="4" t="s">
        <v>32</v>
      </c>
      <c r="U12" s="4">
        <v>442</v>
      </c>
      <c r="V12" s="4">
        <v>0</v>
      </c>
      <c r="W12" s="4">
        <v>0</v>
      </c>
      <c r="X12" s="4">
        <v>2062544</v>
      </c>
    </row>
    <row r="13" s="4" customFormat="1" spans="1:23">
      <c r="A13" s="4">
        <v>14887381535</v>
      </c>
      <c r="B13" s="4" t="s">
        <v>24</v>
      </c>
      <c r="C13" s="4" t="s">
        <v>25</v>
      </c>
      <c r="D13" s="4" t="s">
        <v>61</v>
      </c>
      <c r="E13" s="4" t="s">
        <v>34</v>
      </c>
      <c r="F13" s="5">
        <v>44297</v>
      </c>
      <c r="G13" s="5">
        <v>44298</v>
      </c>
      <c r="H13" s="4">
        <v>1</v>
      </c>
      <c r="I13" s="4">
        <v>1</v>
      </c>
      <c r="J13" s="4">
        <v>1</v>
      </c>
      <c r="K13" s="4" t="s">
        <v>28</v>
      </c>
      <c r="L13" s="4">
        <v>198</v>
      </c>
      <c r="M13" s="4">
        <v>198</v>
      </c>
      <c r="N13" s="4" t="s">
        <v>62</v>
      </c>
      <c r="O13" s="4" t="s">
        <v>30</v>
      </c>
      <c r="P13" s="4" t="s">
        <v>31</v>
      </c>
      <c r="Q13" s="4">
        <v>0</v>
      </c>
      <c r="R13" s="6">
        <v>44297</v>
      </c>
      <c r="S13" s="5">
        <v>44313</v>
      </c>
      <c r="T13" s="4" t="s">
        <v>32</v>
      </c>
      <c r="U13" s="4">
        <v>198</v>
      </c>
      <c r="V13" s="4">
        <v>0</v>
      </c>
      <c r="W1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D26" sqref="D25:D26"/>
    </sheetView>
  </sheetViews>
  <sheetFormatPr defaultColWidth="9" defaultRowHeight="13.5"/>
  <cols>
    <col min="1" max="1" width="12.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63</v>
      </c>
    </row>
    <row r="2" s="4" customFormat="1" spans="1:9">
      <c r="A2" s="4">
        <v>14861614248</v>
      </c>
      <c r="B2" s="5">
        <v>44297</v>
      </c>
      <c r="C2" s="5">
        <v>44298</v>
      </c>
      <c r="D2" s="4">
        <v>174</v>
      </c>
      <c r="E2" s="4" t="str">
        <f>VLOOKUP(A2,HOP!A:L,12,0)</f>
        <v>174.00</v>
      </c>
      <c r="F2" s="4" t="str">
        <f>VLOOKUP(A2,HOP!A:C,3,0)</f>
        <v>2057048</v>
      </c>
      <c r="G2" s="4">
        <f>D2-E2</f>
        <v>0</v>
      </c>
      <c r="H2" s="4" t="str">
        <f>$H$1&amp;F2</f>
        <v>，2057048</v>
      </c>
      <c r="I2" s="4" t="str">
        <f>VLOOKUP(A2,HOP!A:T,20,0)</f>
        <v>直连</v>
      </c>
    </row>
    <row r="3" s="4" customFormat="1" spans="1:9">
      <c r="A3" s="4">
        <v>14864146817</v>
      </c>
      <c r="B3" s="5">
        <v>44297</v>
      </c>
      <c r="C3" s="5">
        <v>44298</v>
      </c>
      <c r="D3" s="4">
        <v>515</v>
      </c>
      <c r="E3" s="4" t="str">
        <f>VLOOKUP(A3,HOP!A:L,12,0)</f>
        <v>515.00</v>
      </c>
      <c r="F3" s="4" t="str">
        <f>VLOOKUP(A3,HOP!A:C,3,0)</f>
        <v>2058054</v>
      </c>
      <c r="G3" s="4">
        <f t="shared" ref="G3:G13" si="0">D3-E3</f>
        <v>0</v>
      </c>
      <c r="H3" s="4" t="str">
        <f t="shared" ref="H3:H13" si="1">$H$1&amp;F3</f>
        <v>，2058054</v>
      </c>
      <c r="I3" s="4" t="str">
        <f>VLOOKUP(A3,HOP!A:T,20,0)</f>
        <v>直连</v>
      </c>
    </row>
    <row r="4" s="4" customFormat="1" spans="1:9">
      <c r="A4" s="4">
        <v>14864830779</v>
      </c>
      <c r="B4" s="5">
        <v>44297</v>
      </c>
      <c r="C4" s="5">
        <v>44298</v>
      </c>
      <c r="D4" s="4">
        <v>202</v>
      </c>
      <c r="E4" s="4" t="str">
        <f>VLOOKUP(A4,HOP!A:L,12,0)</f>
        <v>202.00</v>
      </c>
      <c r="F4" s="4" t="str">
        <f>VLOOKUP(A4,HOP!A:C,3,0)</f>
        <v>2058225</v>
      </c>
      <c r="G4" s="4">
        <f t="shared" si="0"/>
        <v>0</v>
      </c>
      <c r="H4" s="4" t="str">
        <f t="shared" si="1"/>
        <v>，2058225</v>
      </c>
      <c r="I4" s="4" t="str">
        <f>VLOOKUP(A4,HOP!A:T,20,0)</f>
        <v>直连</v>
      </c>
    </row>
    <row r="5" s="4" customFormat="1" spans="1:10">
      <c r="A5" s="4">
        <v>14865285947</v>
      </c>
      <c r="B5" s="5">
        <v>44295</v>
      </c>
      <c r="C5" s="5">
        <v>44298</v>
      </c>
      <c r="D5" s="4">
        <v>468</v>
      </c>
      <c r="E5" s="4" t="str">
        <f>VLOOKUP(A5,HOP!A:L,12,0)</f>
        <v>312.00</v>
      </c>
      <c r="F5" s="4" t="str">
        <f>VLOOKUP(A5,HOP!A:C,3,0)</f>
        <v>2058404</v>
      </c>
      <c r="G5" s="4">
        <f t="shared" si="0"/>
        <v>156</v>
      </c>
      <c r="H5" s="4" t="str">
        <f t="shared" si="1"/>
        <v>，2058404</v>
      </c>
      <c r="I5" s="4" t="str">
        <f>VLOOKUP(A5,HOP!A:T,20,0)</f>
        <v>直连</v>
      </c>
      <c r="J5" s="4" t="s">
        <v>64</v>
      </c>
    </row>
    <row r="6" s="4" customFormat="1" spans="1:9">
      <c r="A6" s="4">
        <v>14871063170</v>
      </c>
      <c r="B6" s="5">
        <v>44297</v>
      </c>
      <c r="C6" s="5">
        <v>44298</v>
      </c>
      <c r="D6" s="4">
        <v>198</v>
      </c>
      <c r="E6" s="4" t="str">
        <f>VLOOKUP(A6,HOP!A:L,12,0)</f>
        <v>198.00</v>
      </c>
      <c r="F6" s="4" t="str">
        <f>VLOOKUP(A6,HOP!A:C,3,0)</f>
        <v>2058926</v>
      </c>
      <c r="G6" s="4">
        <f t="shared" si="0"/>
        <v>0</v>
      </c>
      <c r="H6" s="4" t="str">
        <f t="shared" si="1"/>
        <v>，2058926</v>
      </c>
      <c r="I6" s="4" t="str">
        <f>VLOOKUP(A6,HOP!A:T,20,0)</f>
        <v>直连</v>
      </c>
    </row>
    <row r="7" s="4" customFormat="1" spans="1:9">
      <c r="A7" s="4">
        <v>14880929787</v>
      </c>
      <c r="B7" s="5">
        <v>44297</v>
      </c>
      <c r="C7" s="5">
        <v>44298</v>
      </c>
      <c r="D7" s="4">
        <v>268</v>
      </c>
      <c r="E7" s="4" t="str">
        <f>VLOOKUP(A7,HOP!A:L,12,0)</f>
        <v>268.00</v>
      </c>
      <c r="F7" s="4" t="str">
        <f>VLOOKUP(A7,HOP!A:C,3,0)</f>
        <v>2061474</v>
      </c>
      <c r="G7" s="4">
        <f t="shared" si="0"/>
        <v>0</v>
      </c>
      <c r="H7" s="4" t="str">
        <f t="shared" si="1"/>
        <v>，2061474</v>
      </c>
      <c r="I7" s="4" t="str">
        <f>VLOOKUP(A7,HOP!A:T,20,0)</f>
        <v>直连</v>
      </c>
    </row>
    <row r="8" s="4" customFormat="1" spans="1:9">
      <c r="A8" s="4">
        <v>14886327324</v>
      </c>
      <c r="B8" s="5">
        <v>44297</v>
      </c>
      <c r="C8" s="5">
        <v>44298</v>
      </c>
      <c r="D8" s="4">
        <v>105</v>
      </c>
      <c r="E8" s="4" t="str">
        <f>VLOOKUP(A8,HOP!A:L,12,0)</f>
        <v>105.00</v>
      </c>
      <c r="F8" s="4" t="str">
        <f>VLOOKUP(A8,HOP!A:C,3,0)</f>
        <v>2062186</v>
      </c>
      <c r="G8" s="4">
        <f t="shared" si="0"/>
        <v>0</v>
      </c>
      <c r="H8" s="4" t="str">
        <f t="shared" si="1"/>
        <v>，2062186</v>
      </c>
      <c r="I8" s="4" t="str">
        <f>VLOOKUP(A8,HOP!A:T,20,0)</f>
        <v>直连</v>
      </c>
    </row>
    <row r="9" s="4" customFormat="1" spans="1:9">
      <c r="A9" s="4">
        <v>14886498753</v>
      </c>
      <c r="B9" s="5">
        <v>44297</v>
      </c>
      <c r="C9" s="5">
        <v>44298</v>
      </c>
      <c r="D9" s="4">
        <v>160</v>
      </c>
      <c r="E9" s="4" t="str">
        <f>VLOOKUP(A9,HOP!A:L,12,0)</f>
        <v>160.00</v>
      </c>
      <c r="F9" s="4" t="str">
        <f>VLOOKUP(A9,HOP!A:C,3,0)</f>
        <v>2062245</v>
      </c>
      <c r="G9" s="4">
        <f t="shared" si="0"/>
        <v>0</v>
      </c>
      <c r="H9" s="4" t="str">
        <f t="shared" si="1"/>
        <v>，2062245</v>
      </c>
      <c r="I9" s="4" t="str">
        <f>VLOOKUP(A9,HOP!A:T,20,0)</f>
        <v>直连</v>
      </c>
    </row>
    <row r="10" s="4" customFormat="1" spans="1:9">
      <c r="A10" s="4">
        <v>14886591766</v>
      </c>
      <c r="B10" s="5">
        <v>44297</v>
      </c>
      <c r="C10" s="5">
        <v>44298</v>
      </c>
      <c r="D10" s="4">
        <v>221</v>
      </c>
      <c r="E10" s="4" t="str">
        <f>VLOOKUP(A10,HOP!A:L,12,0)</f>
        <v>221.00</v>
      </c>
      <c r="F10" s="4" t="str">
        <f>VLOOKUP(A10,HOP!A:C,3,0)</f>
        <v>2062286</v>
      </c>
      <c r="G10" s="4">
        <f t="shared" si="0"/>
        <v>0</v>
      </c>
      <c r="H10" s="4" t="str">
        <f t="shared" si="1"/>
        <v>，2062286</v>
      </c>
      <c r="I10" s="4" t="str">
        <f>VLOOKUP(A10,HOP!A:T,20,0)</f>
        <v>直连</v>
      </c>
    </row>
    <row r="11" s="4" customFormat="1" spans="1:9">
      <c r="A11" s="4">
        <v>14886619313</v>
      </c>
      <c r="B11" s="5">
        <v>44297</v>
      </c>
      <c r="C11" s="5">
        <v>44298</v>
      </c>
      <c r="D11" s="4">
        <v>116</v>
      </c>
      <c r="E11" s="4" t="str">
        <f>VLOOKUP(A11,HOP!A:L,12,0)</f>
        <v>116.00</v>
      </c>
      <c r="F11" s="4" t="str">
        <f>VLOOKUP(A11,HOP!A:C,3,0)</f>
        <v>2062297</v>
      </c>
      <c r="G11" s="4">
        <f t="shared" si="0"/>
        <v>0</v>
      </c>
      <c r="H11" s="4" t="str">
        <f t="shared" si="1"/>
        <v>，2062297</v>
      </c>
      <c r="I11" s="4" t="str">
        <f>VLOOKUP(A11,HOP!A:T,20,0)</f>
        <v>直连</v>
      </c>
    </row>
    <row r="12" s="4" customFormat="1" spans="1:9">
      <c r="A12" s="4">
        <v>14887253990</v>
      </c>
      <c r="B12" s="5">
        <v>44297</v>
      </c>
      <c r="C12" s="5">
        <v>44298</v>
      </c>
      <c r="D12" s="4">
        <v>442</v>
      </c>
      <c r="E12" s="4" t="str">
        <f>VLOOKUP(A12,HOP!A:L,12,0)</f>
        <v>442.00</v>
      </c>
      <c r="F12" s="4" t="str">
        <f>VLOOKUP(A12,HOP!A:C,3,0)</f>
        <v>2062544</v>
      </c>
      <c r="G12" s="4">
        <f t="shared" si="0"/>
        <v>0</v>
      </c>
      <c r="H12" s="4" t="str">
        <f t="shared" si="1"/>
        <v>，2062544</v>
      </c>
      <c r="I12" s="4" t="str">
        <f>VLOOKUP(A12,HOP!A:T,20,0)</f>
        <v>直连</v>
      </c>
    </row>
    <row r="13" s="4" customFormat="1" spans="1:9">
      <c r="A13" s="4">
        <v>14887381535</v>
      </c>
      <c r="B13" s="5">
        <v>44297</v>
      </c>
      <c r="C13" s="5">
        <v>44298</v>
      </c>
      <c r="D13" s="4">
        <v>198</v>
      </c>
      <c r="E13" s="4" t="str">
        <f>VLOOKUP(A13,HOP!A:L,12,0)</f>
        <v>198.00</v>
      </c>
      <c r="F13" s="4" t="str">
        <f>VLOOKUP(A13,HOP!A:C,3,0)</f>
        <v>2062589</v>
      </c>
      <c r="G13" s="4">
        <f t="shared" si="0"/>
        <v>0</v>
      </c>
      <c r="H13" s="4" t="str">
        <f t="shared" si="1"/>
        <v>，2062589</v>
      </c>
      <c r="I13" s="4" t="str">
        <f>VLOOKUP(A13,HOP!A:T,20,0)</f>
        <v>直连</v>
      </c>
    </row>
    <row r="15" spans="4:4">
      <c r="D15" s="4">
        <f>SUM(D2:D14)</f>
        <v>3067</v>
      </c>
    </row>
    <row r="17" spans="1:1">
      <c r="A17" s="4" t="s">
        <v>65</v>
      </c>
    </row>
    <row r="18" spans="1:1">
      <c r="A18" s="4" t="s">
        <v>66</v>
      </c>
    </row>
    <row r="19" spans="1:1">
      <c r="A19" s="4" t="s">
        <v>67</v>
      </c>
    </row>
  </sheetData>
  <autoFilter ref="A1:XFD1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</row>
    <row r="2" s="1" customFormat="1" spans="1:20">
      <c r="A2" s="3">
        <v>14887381535</v>
      </c>
      <c r="B2" s="1" t="s">
        <v>85</v>
      </c>
      <c r="C2" s="1" t="s">
        <v>86</v>
      </c>
      <c r="D2" s="1" t="s">
        <v>87</v>
      </c>
      <c r="E2" s="1" t="s">
        <v>62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</row>
    <row r="3" s="1" customFormat="1" spans="1:20">
      <c r="A3" s="3">
        <v>14887253990</v>
      </c>
      <c r="B3" s="1" t="s">
        <v>85</v>
      </c>
      <c r="C3" s="1" t="s">
        <v>99</v>
      </c>
      <c r="D3" s="1" t="s">
        <v>100</v>
      </c>
      <c r="E3" s="1" t="s">
        <v>60</v>
      </c>
      <c r="F3" s="1" t="s">
        <v>85</v>
      </c>
      <c r="G3" s="1" t="s">
        <v>88</v>
      </c>
      <c r="H3" s="1" t="s">
        <v>89</v>
      </c>
      <c r="I3" s="1" t="s">
        <v>101</v>
      </c>
      <c r="J3" s="1" t="s">
        <v>91</v>
      </c>
      <c r="K3" s="1" t="s">
        <v>101</v>
      </c>
      <c r="L3" s="1" t="s">
        <v>101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102</v>
      </c>
      <c r="R3" s="1" t="s">
        <v>96</v>
      </c>
      <c r="S3" s="1" t="s">
        <v>97</v>
      </c>
      <c r="T3" s="1" t="s">
        <v>98</v>
      </c>
    </row>
    <row r="4" s="1" customFormat="1" spans="1:20">
      <c r="A4" s="3">
        <v>14886619313</v>
      </c>
      <c r="B4" s="1" t="s">
        <v>85</v>
      </c>
      <c r="C4" s="1" t="s">
        <v>103</v>
      </c>
      <c r="D4" s="1" t="s">
        <v>104</v>
      </c>
      <c r="E4" s="1" t="s">
        <v>57</v>
      </c>
      <c r="F4" s="1" t="s">
        <v>85</v>
      </c>
      <c r="G4" s="1" t="s">
        <v>88</v>
      </c>
      <c r="H4" s="1" t="s">
        <v>89</v>
      </c>
      <c r="I4" s="1" t="s">
        <v>105</v>
      </c>
      <c r="J4" s="1" t="s">
        <v>91</v>
      </c>
      <c r="K4" s="1" t="s">
        <v>105</v>
      </c>
      <c r="L4" s="1" t="s">
        <v>105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106</v>
      </c>
      <c r="R4" s="1" t="s">
        <v>96</v>
      </c>
      <c r="S4" s="1" t="s">
        <v>97</v>
      </c>
      <c r="T4" s="1" t="s">
        <v>98</v>
      </c>
    </row>
    <row r="5" s="1" customFormat="1" spans="1:20">
      <c r="A5" s="3">
        <v>14886591766</v>
      </c>
      <c r="B5" s="1" t="s">
        <v>85</v>
      </c>
      <c r="C5" s="1" t="s">
        <v>107</v>
      </c>
      <c r="D5" s="1" t="s">
        <v>108</v>
      </c>
      <c r="E5" s="1" t="s">
        <v>54</v>
      </c>
      <c r="F5" s="1" t="s">
        <v>85</v>
      </c>
      <c r="G5" s="1" t="s">
        <v>88</v>
      </c>
      <c r="H5" s="1" t="s">
        <v>89</v>
      </c>
      <c r="I5" s="1" t="s">
        <v>109</v>
      </c>
      <c r="J5" s="1" t="s">
        <v>91</v>
      </c>
      <c r="K5" s="1" t="s">
        <v>109</v>
      </c>
      <c r="L5" s="1" t="s">
        <v>109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110</v>
      </c>
      <c r="R5" s="1" t="s">
        <v>96</v>
      </c>
      <c r="S5" s="1" t="s">
        <v>97</v>
      </c>
      <c r="T5" s="1" t="s">
        <v>98</v>
      </c>
    </row>
    <row r="6" s="1" customFormat="1" spans="1:20">
      <c r="A6" s="3">
        <v>14886498753</v>
      </c>
      <c r="B6" s="1" t="s">
        <v>85</v>
      </c>
      <c r="C6" s="1" t="s">
        <v>111</v>
      </c>
      <c r="D6" s="1" t="s">
        <v>112</v>
      </c>
      <c r="E6" s="1" t="s">
        <v>52</v>
      </c>
      <c r="F6" s="1" t="s">
        <v>85</v>
      </c>
      <c r="G6" s="1" t="s">
        <v>88</v>
      </c>
      <c r="H6" s="1" t="s">
        <v>89</v>
      </c>
      <c r="I6" s="1" t="s">
        <v>113</v>
      </c>
      <c r="J6" s="1" t="s">
        <v>91</v>
      </c>
      <c r="K6" s="1" t="s">
        <v>113</v>
      </c>
      <c r="L6" s="1" t="s">
        <v>113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114</v>
      </c>
      <c r="R6" s="1" t="s">
        <v>96</v>
      </c>
      <c r="S6" s="1" t="s">
        <v>97</v>
      </c>
      <c r="T6" s="1" t="s">
        <v>98</v>
      </c>
    </row>
    <row r="7" s="1" customFormat="1" spans="1:20">
      <c r="A7" s="3">
        <v>14886327324</v>
      </c>
      <c r="B7" s="1" t="s">
        <v>85</v>
      </c>
      <c r="C7" s="1" t="s">
        <v>115</v>
      </c>
      <c r="D7" s="1" t="s">
        <v>116</v>
      </c>
      <c r="E7" s="1" t="s">
        <v>49</v>
      </c>
      <c r="F7" s="1" t="s">
        <v>85</v>
      </c>
      <c r="G7" s="1" t="s">
        <v>88</v>
      </c>
      <c r="H7" s="1" t="s">
        <v>89</v>
      </c>
      <c r="I7" s="1" t="s">
        <v>117</v>
      </c>
      <c r="J7" s="1" t="s">
        <v>91</v>
      </c>
      <c r="K7" s="1" t="s">
        <v>117</v>
      </c>
      <c r="L7" s="1" t="s">
        <v>117</v>
      </c>
      <c r="M7" s="1" t="s">
        <v>92</v>
      </c>
      <c r="N7" s="1" t="s">
        <v>92</v>
      </c>
      <c r="O7" s="1" t="s">
        <v>93</v>
      </c>
      <c r="P7" s="1" t="s">
        <v>94</v>
      </c>
      <c r="Q7" s="1" t="s">
        <v>118</v>
      </c>
      <c r="R7" s="1" t="s">
        <v>96</v>
      </c>
      <c r="S7" s="1" t="s">
        <v>97</v>
      </c>
      <c r="T7" s="1" t="s">
        <v>98</v>
      </c>
    </row>
    <row r="8" s="1" customFormat="1" spans="1:20">
      <c r="A8" s="3">
        <v>14880929787</v>
      </c>
      <c r="B8" s="1" t="s">
        <v>85</v>
      </c>
      <c r="C8" s="1" t="s">
        <v>119</v>
      </c>
      <c r="D8" s="1" t="s">
        <v>120</v>
      </c>
      <c r="E8" s="1" t="s">
        <v>46</v>
      </c>
      <c r="F8" s="1" t="s">
        <v>85</v>
      </c>
      <c r="G8" s="1" t="s">
        <v>88</v>
      </c>
      <c r="H8" s="1" t="s">
        <v>89</v>
      </c>
      <c r="I8" s="1" t="s">
        <v>121</v>
      </c>
      <c r="J8" s="1" t="s">
        <v>91</v>
      </c>
      <c r="K8" s="1" t="s">
        <v>121</v>
      </c>
      <c r="L8" s="1" t="s">
        <v>121</v>
      </c>
      <c r="M8" s="1" t="s">
        <v>92</v>
      </c>
      <c r="N8" s="1" t="s">
        <v>92</v>
      </c>
      <c r="O8" s="1" t="s">
        <v>93</v>
      </c>
      <c r="P8" s="1" t="s">
        <v>94</v>
      </c>
      <c r="Q8" s="1" t="s">
        <v>122</v>
      </c>
      <c r="R8" s="1" t="s">
        <v>96</v>
      </c>
      <c r="S8" s="1" t="s">
        <v>97</v>
      </c>
      <c r="T8" s="1" t="s">
        <v>98</v>
      </c>
    </row>
    <row r="9" s="1" customFormat="1" spans="1:20">
      <c r="A9" s="3">
        <v>14871063170</v>
      </c>
      <c r="B9" s="1" t="s">
        <v>123</v>
      </c>
      <c r="C9" s="1" t="s">
        <v>124</v>
      </c>
      <c r="D9" s="1" t="s">
        <v>125</v>
      </c>
      <c r="E9" s="1" t="s">
        <v>43</v>
      </c>
      <c r="F9" s="1" t="s">
        <v>85</v>
      </c>
      <c r="G9" s="1" t="s">
        <v>88</v>
      </c>
      <c r="H9" s="1" t="s">
        <v>89</v>
      </c>
      <c r="I9" s="1" t="s">
        <v>90</v>
      </c>
      <c r="J9" s="1" t="s">
        <v>91</v>
      </c>
      <c r="K9" s="1" t="s">
        <v>90</v>
      </c>
      <c r="L9" s="1" t="s">
        <v>90</v>
      </c>
      <c r="M9" s="1" t="s">
        <v>92</v>
      </c>
      <c r="N9" s="1" t="s">
        <v>92</v>
      </c>
      <c r="O9" s="1" t="s">
        <v>93</v>
      </c>
      <c r="P9" s="1" t="s">
        <v>94</v>
      </c>
      <c r="Q9" s="1" t="s">
        <v>126</v>
      </c>
      <c r="R9" s="1" t="s">
        <v>96</v>
      </c>
      <c r="S9" s="1" t="s">
        <v>97</v>
      </c>
      <c r="T9" s="1" t="s">
        <v>98</v>
      </c>
    </row>
    <row r="10" s="1" customFormat="1" spans="1:20">
      <c r="A10" s="3">
        <v>14865285947</v>
      </c>
      <c r="B10" s="1" t="s">
        <v>127</v>
      </c>
      <c r="C10" s="1" t="s">
        <v>128</v>
      </c>
      <c r="D10" s="1" t="s">
        <v>129</v>
      </c>
      <c r="E10" s="1" t="s">
        <v>40</v>
      </c>
      <c r="F10" s="1" t="s">
        <v>127</v>
      </c>
      <c r="G10" s="1" t="s">
        <v>88</v>
      </c>
      <c r="H10" s="1" t="s">
        <v>89</v>
      </c>
      <c r="I10" s="1" t="s">
        <v>130</v>
      </c>
      <c r="J10" s="1" t="s">
        <v>91</v>
      </c>
      <c r="K10" s="1" t="s">
        <v>130</v>
      </c>
      <c r="L10" s="1" t="s">
        <v>131</v>
      </c>
      <c r="M10" s="1" t="s">
        <v>132</v>
      </c>
      <c r="N10" s="1" t="s">
        <v>132</v>
      </c>
      <c r="O10" s="1" t="s">
        <v>93</v>
      </c>
      <c r="P10" s="1" t="s">
        <v>94</v>
      </c>
      <c r="Q10" s="1" t="s">
        <v>133</v>
      </c>
      <c r="R10" s="1" t="s">
        <v>96</v>
      </c>
      <c r="S10" s="1" t="s">
        <v>97</v>
      </c>
      <c r="T10" s="1" t="s">
        <v>98</v>
      </c>
    </row>
    <row r="11" s="1" customFormat="1" spans="1:20">
      <c r="A11" s="3">
        <v>14864830779</v>
      </c>
      <c r="B11" s="1" t="s">
        <v>127</v>
      </c>
      <c r="C11" s="1" t="s">
        <v>134</v>
      </c>
      <c r="D11" s="1" t="s">
        <v>135</v>
      </c>
      <c r="E11" s="1" t="s">
        <v>38</v>
      </c>
      <c r="F11" s="1" t="s">
        <v>85</v>
      </c>
      <c r="G11" s="1" t="s">
        <v>88</v>
      </c>
      <c r="H11" s="1" t="s">
        <v>89</v>
      </c>
      <c r="I11" s="1" t="s">
        <v>136</v>
      </c>
      <c r="J11" s="1" t="s">
        <v>91</v>
      </c>
      <c r="K11" s="1" t="s">
        <v>136</v>
      </c>
      <c r="L11" s="1" t="s">
        <v>136</v>
      </c>
      <c r="M11" s="1" t="s">
        <v>92</v>
      </c>
      <c r="N11" s="1" t="s">
        <v>92</v>
      </c>
      <c r="O11" s="1" t="s">
        <v>93</v>
      </c>
      <c r="P11" s="1" t="s">
        <v>94</v>
      </c>
      <c r="Q11" s="1" t="s">
        <v>137</v>
      </c>
      <c r="R11" s="1" t="s">
        <v>96</v>
      </c>
      <c r="S11" s="1" t="s">
        <v>97</v>
      </c>
      <c r="T11" s="1" t="s">
        <v>98</v>
      </c>
    </row>
    <row r="12" s="1" customFormat="1" spans="1:20">
      <c r="A12" s="3">
        <v>14864146817</v>
      </c>
      <c r="B12" s="1" t="s">
        <v>127</v>
      </c>
      <c r="C12" s="1" t="s">
        <v>138</v>
      </c>
      <c r="D12" s="1" t="s">
        <v>139</v>
      </c>
      <c r="E12" s="1" t="s">
        <v>35</v>
      </c>
      <c r="F12" s="1" t="s">
        <v>85</v>
      </c>
      <c r="G12" s="1" t="s">
        <v>88</v>
      </c>
      <c r="H12" s="1" t="s">
        <v>89</v>
      </c>
      <c r="I12" s="1" t="s">
        <v>140</v>
      </c>
      <c r="J12" s="1" t="s">
        <v>91</v>
      </c>
      <c r="K12" s="1" t="s">
        <v>140</v>
      </c>
      <c r="L12" s="1" t="s">
        <v>140</v>
      </c>
      <c r="M12" s="1" t="s">
        <v>92</v>
      </c>
      <c r="N12" s="1" t="s">
        <v>92</v>
      </c>
      <c r="O12" s="1" t="s">
        <v>93</v>
      </c>
      <c r="P12" s="1" t="s">
        <v>94</v>
      </c>
      <c r="Q12" s="1" t="s">
        <v>141</v>
      </c>
      <c r="R12" s="1" t="s">
        <v>96</v>
      </c>
      <c r="S12" s="1" t="s">
        <v>97</v>
      </c>
      <c r="T12" s="1" t="s">
        <v>98</v>
      </c>
    </row>
    <row r="13" s="1" customFormat="1" spans="1:20">
      <c r="A13" s="3">
        <v>14861614248</v>
      </c>
      <c r="B13" s="1" t="s">
        <v>127</v>
      </c>
      <c r="C13" s="1" t="s">
        <v>142</v>
      </c>
      <c r="D13" s="1" t="s">
        <v>143</v>
      </c>
      <c r="E13" s="1" t="s">
        <v>29</v>
      </c>
      <c r="F13" s="1" t="s">
        <v>85</v>
      </c>
      <c r="G13" s="1" t="s">
        <v>88</v>
      </c>
      <c r="H13" s="1" t="s">
        <v>89</v>
      </c>
      <c r="I13" s="1" t="s">
        <v>144</v>
      </c>
      <c r="J13" s="1" t="s">
        <v>91</v>
      </c>
      <c r="K13" s="1" t="s">
        <v>144</v>
      </c>
      <c r="L13" s="1" t="s">
        <v>144</v>
      </c>
      <c r="M13" s="1" t="s">
        <v>92</v>
      </c>
      <c r="N13" s="1" t="s">
        <v>92</v>
      </c>
      <c r="O13" s="1" t="s">
        <v>93</v>
      </c>
      <c r="P13" s="1" t="s">
        <v>94</v>
      </c>
      <c r="Q13" s="1" t="s">
        <v>145</v>
      </c>
      <c r="R13" s="1" t="s">
        <v>96</v>
      </c>
      <c r="S13" s="1" t="s">
        <v>97</v>
      </c>
      <c r="T13" s="1" t="s">
        <v>98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2021-04-27T01:07:56Z</dcterms:created>
  <dcterms:modified xsi:type="dcterms:W3CDTF">2021-04-27T01:18:33Z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6BCFFE5CD0AC46B4867BB3EAD5B4AB1C</vt:lpwstr>
  </property>
  <property fmtid="{D5CDD505-2E9C-101B-9397-08002B2CF9AE}" pid="3" name="KSOProductBuildVer">
    <vt:lpwstr>2052-11.1.0.10463</vt:lpwstr>
  </property>
</Properties>
</file>