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<sst xmlns="http://schemas.openxmlformats.org/spreadsheetml/2006/main" count="424" uniqueCount="142">
  <si>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</si>
  <si>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</si>
  <si>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</si>
  <si>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</si>
  <si>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</si>
  <si>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</si>
  <si>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</si>
  <si>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</si>
  <si>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</si>
  <si>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</si>
  <si>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</si>
  <si>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</si>
  <si>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</si>
  <si>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</si>
  <si>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</si>
  <si>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</si>
  <si>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</si>
  <si>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</si>
  <si>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</si>
  <si>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</si>
  <si>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</si>
  <si>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</si>
  <si>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</si>
  <si>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</si>
  <si>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</si>
  <si>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</si>
  <si>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[重庆]7天优品酒店(重庆解放碑步行街店)(67325286)</t>
  </si>
  <si>
    <t>优享双床房&lt;内宾&gt;&lt;双人入住&gt;&lt;预付&gt;&lt;无早&gt;</t>
  </si>
  <si>
    <t>CNY</t>
  </si>
  <si>
    <t>岳忠群</t>
  </si>
  <si>
    <t>CA363210428CNY</t>
  </si>
  <si>
    <t>未提现</t>
  </si>
  <si>
    <t>携程开票</t>
  </si>
  <si>
    <t>[上海]锦江之星品尚(上海张江高科园区酒店)(67323481)</t>
  </si>
  <si>
    <t>标准房C&lt;内宾&gt;&lt;双人入住&gt;&lt;预付&gt;&lt;无早&gt;</t>
  </si>
  <si>
    <t>卢士艳</t>
  </si>
  <si>
    <t>[广州]广州伊士丹顿酒店(69306111)</t>
  </si>
  <si>
    <t>标准大床房&lt;内宾&gt;&lt;双人入住&gt;&lt;预付&gt;&lt;双早&gt;</t>
  </si>
  <si>
    <t>何建程</t>
  </si>
  <si>
    <t>[重庆]7天连锁酒店(重庆解放碑中心洪崖洞店)(69308006)</t>
  </si>
  <si>
    <t>自主大床房&lt;内宾&gt;&lt;双人入住&gt;&lt;预付&gt;&lt;无早&gt;</t>
  </si>
  <si>
    <t>张福生</t>
  </si>
  <si>
    <t>优享大床房&lt;内宾&gt;&lt;双人入住&gt;&lt;预付&gt;&lt;无早&gt;</t>
  </si>
  <si>
    <t>李坤璞</t>
  </si>
  <si>
    <t>[上海]汉庭酒店(上海外滩江西中路店)(67323074)</t>
  </si>
  <si>
    <t>双床房&lt;内宾&gt;&lt;双人入住&gt;&lt;预付&gt;&lt;双早&gt;</t>
  </si>
  <si>
    <t>王川</t>
  </si>
  <si>
    <t>取消</t>
  </si>
  <si>
    <t>[成都]7天优品Premium(成都温江南熏大道地铁站店)(67322266)</t>
  </si>
  <si>
    <t>精选特优房&lt;内宾&gt;&lt;双人入住&gt;&lt;预付&gt;&lt;无早&gt;</t>
  </si>
  <si>
    <t>聂兰馨</t>
  </si>
  <si>
    <t>陈烁</t>
  </si>
  <si>
    <t>[河源]河源汇景希尔顿逸林酒店(9883977)</t>
  </si>
  <si>
    <t>豪华大床房&lt;内宾&gt;&lt;双人入住&gt;&lt;预付&gt;&lt;无早&gt;</t>
  </si>
  <si>
    <t>刘淑琴</t>
  </si>
  <si>
    <t>[上海]上海虹桥温德姆酒店(24861577)</t>
  </si>
  <si>
    <t>标准套房&lt;内宾&gt;&lt;双人入住&gt;&lt;预付&gt;&lt;无早&gt;</t>
  </si>
  <si>
    <t>韩瑾</t>
  </si>
  <si>
    <t>[南昌]南昌富力万达嘉华酒店(35937088)</t>
  </si>
  <si>
    <t>刘金斌</t>
  </si>
  <si>
    <t>[拉萨]锦江之星品尚(拉萨布达拉宫北京西路店)(67323864)</t>
  </si>
  <si>
    <t>零压商务房B&lt;内宾&gt;&lt;双人入住&gt;&lt;预付&gt;&lt;无早&gt;</t>
  </si>
  <si>
    <t>秦华健</t>
  </si>
  <si>
    <t>[惠州]惠州翡翠山华美达酒店(9670918)</t>
  </si>
  <si>
    <t>高级湖景双床房&lt;内宾&gt;&lt;双人入住&gt;&lt;预付&gt;&lt;无早&gt;</t>
  </si>
  <si>
    <t>王静源</t>
  </si>
  <si>
    <t>退单</t>
  </si>
  <si>
    <t>[博罗]7天优品酒店(博罗罗浮山店)(67321849)</t>
  </si>
  <si>
    <t>优品双床房&lt;内宾&gt;&lt;双人入住&gt;&lt;预付&gt;&lt;无早&gt;</t>
  </si>
  <si>
    <t>罗伟</t>
  </si>
  <si>
    <t>，</t>
  </si>
  <si>
    <t>14865285947此单多收156元退回</t>
  </si>
  <si>
    <t>A210428093300481</t>
  </si>
  <si>
    <t>A210428093323228</t>
  </si>
  <si>
    <t>总计：2572元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</si>
  <si>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</si>
  <si>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</si>
  <si>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</si>
  <si>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</si>
  <si>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</si>
  <si>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</si>
  <si>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</si>
  <si>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</si>
  <si>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</si>
  <si>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</si>
  <si>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</si>
  <si>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</si>
  <si>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</si>
  <si>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</si>
  <si>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</si>
  <si>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</si>
  <si>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</si>
  <si>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2021-04-12</t>
  </si>
  <si>
    <t>2064077</t>
  </si>
  <si>
    <t>惠州翡翠山华美达酒店</t>
  </si>
  <si>
    <t>2021-04-13</t>
  </si>
  <si>
    <t>退房日周结</t>
  </si>
  <si>
    <t>539.00</t>
  </si>
  <si>
    <t>RMB</t>
  </si>
  <si>
    <t>0</t>
  </si>
  <si>
    <t>0.00</t>
  </si>
  <si>
    <t>携程国内直连(DD)</t>
  </si>
  <si>
    <t>2021-04-12 22:01:07</t>
  </si>
  <si>
    <t>否</t>
  </si>
  <si>
    <t>汇智国际旅游发展有限公司</t>
  </si>
  <si>
    <t>直连</t>
  </si>
  <si>
    <t>2063971</t>
  </si>
  <si>
    <t>锦江之星品尚(拉萨布达拉宫北京西路店)</t>
  </si>
  <si>
    <t>2021-04-12 21:04:00</t>
  </si>
  <si>
    <t>2063585</t>
  </si>
  <si>
    <t>河源汇景希尔顿逸林酒店</t>
  </si>
  <si>
    <t>538.00</t>
  </si>
  <si>
    <t>2021-04-12 17:28:16</t>
  </si>
  <si>
    <t>2063319</t>
  </si>
  <si>
    <t>7天优品酒店(重庆解放碑步行街店)</t>
  </si>
  <si>
    <t>166.00</t>
  </si>
  <si>
    <t>2021-04-12 14:03:45</t>
  </si>
  <si>
    <t>2063225</t>
  </si>
  <si>
    <t>7天连锁酒店(成都温江南熏大道地铁站店)</t>
  </si>
  <si>
    <t>111.00</t>
  </si>
  <si>
    <t>2021-04-12 13:03:06</t>
  </si>
  <si>
    <t>2063174</t>
  </si>
  <si>
    <t>汉庭酒店(上海外滩江西中路店)</t>
  </si>
  <si>
    <t>2021-04-12 12:30:45</t>
  </si>
  <si>
    <t>2063073</t>
  </si>
  <si>
    <t>2021-04-12 11:33:57</t>
  </si>
  <si>
    <t>2062904</t>
  </si>
  <si>
    <t>7天连锁酒店（重庆解放碑中心洪崖洞店）</t>
  </si>
  <si>
    <t>119.00</t>
  </si>
  <si>
    <t>2021-04-12 09:45:04</t>
  </si>
  <si>
    <t>2062756</t>
  </si>
  <si>
    <t>广州伊士丹顿酒店</t>
  </si>
  <si>
    <t>548.00</t>
  </si>
  <si>
    <t>2021-04-12 07:08:47</t>
  </si>
  <si>
    <t>2021-04-11</t>
  </si>
  <si>
    <t>2062197</t>
  </si>
  <si>
    <t>锦江之星品尚(上海张江高科园区酒店)</t>
  </si>
  <si>
    <t>339.00</t>
  </si>
  <si>
    <t>2021-04-11 19:21:05</t>
  </si>
  <si>
    <t>2061724</t>
  </si>
  <si>
    <t>202.00</t>
  </si>
  <si>
    <t>2021-04-11 14:56:26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</si>
</sst>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19" fillId="7" borderId="1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14885016836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44298</v>
      </c>
      <c r="G2" s="5">
        <v>44299</v>
      </c>
      <c r="H2" s="4">
        <v>1</v>
      </c>
      <c r="I2" s="4">
        <v>1</v>
      </c>
      <c r="J2" s="4">
        <v>1</v>
      </c>
      <c r="K2" s="4" t="s">
        <v>28</v>
      </c>
      <c r="L2" s="4">
        <v>202</v>
      </c>
      <c r="M2" s="4">
        <v>202</v>
      </c>
      <c r="N2" s="4" t="s">
        <v>29</v>
      </c>
      <c r="O2" s="4" t="s">
        <v>30</v>
      </c>
      <c r="P2" s="4" t="s">
        <v>31</v>
      </c>
      <c r="Q2" s="4">
        <v>0</v>
      </c>
      <c r="R2" s="6">
        <v>44297</v>
      </c>
      <c r="S2" s="5">
        <v>44314</v>
      </c>
      <c r="T2" s="4" t="s">
        <v>32</v>
      </c>
      <c r="U2" s="4">
        <v>202</v>
      </c>
      <c r="V2" s="4">
        <v>0</v>
      </c>
      <c r="W2" s="4">
        <v>0</v>
      </c>
    </row>
    <row r="3" s="4" customFormat="1" spans="1:24">
      <c r="A3" s="4">
        <v>14886335139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44298</v>
      </c>
      <c r="G3" s="5">
        <v>44299</v>
      </c>
      <c r="H3" s="4">
        <v>1</v>
      </c>
      <c r="I3" s="4">
        <v>1</v>
      </c>
      <c r="J3" s="4">
        <v>1</v>
      </c>
      <c r="K3" s="4" t="s">
        <v>28</v>
      </c>
      <c r="L3" s="4">
        <v>339</v>
      </c>
      <c r="M3" s="4">
        <v>339</v>
      </c>
      <c r="N3" s="4" t="s">
        <v>35</v>
      </c>
      <c r="O3" s="4" t="s">
        <v>30</v>
      </c>
      <c r="P3" s="4" t="s">
        <v>31</v>
      </c>
      <c r="Q3" s="4">
        <v>0</v>
      </c>
      <c r="R3" s="6">
        <v>44297</v>
      </c>
      <c r="S3" s="5">
        <v>44314</v>
      </c>
      <c r="T3" s="4" t="s">
        <v>32</v>
      </c>
      <c r="U3" s="4">
        <v>339</v>
      </c>
      <c r="V3" s="4">
        <v>0</v>
      </c>
      <c r="W3" s="4">
        <v>0</v>
      </c>
      <c r="X3" s="4">
        <v>2062197</v>
      </c>
    </row>
    <row r="4" s="4" customFormat="1" spans="1:24">
      <c r="A4" s="4">
        <v>14887982109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44298</v>
      </c>
      <c r="G4" s="5">
        <v>44299</v>
      </c>
      <c r="H4" s="4">
        <v>1</v>
      </c>
      <c r="I4" s="4">
        <v>1</v>
      </c>
      <c r="J4" s="4">
        <v>1</v>
      </c>
      <c r="K4" s="4" t="s">
        <v>28</v>
      </c>
      <c r="L4" s="4">
        <v>548</v>
      </c>
      <c r="M4" s="4">
        <v>548</v>
      </c>
      <c r="N4" s="4" t="s">
        <v>38</v>
      </c>
      <c r="O4" s="4" t="s">
        <v>30</v>
      </c>
      <c r="P4" s="4" t="s">
        <v>31</v>
      </c>
      <c r="Q4" s="4">
        <v>0</v>
      </c>
      <c r="R4" s="6">
        <v>44298</v>
      </c>
      <c r="S4" s="5">
        <v>44314</v>
      </c>
      <c r="T4" s="4" t="s">
        <v>32</v>
      </c>
      <c r="U4" s="4">
        <v>548</v>
      </c>
      <c r="V4" s="4">
        <v>0</v>
      </c>
      <c r="W4" s="4">
        <v>0</v>
      </c>
      <c r="X4" s="4">
        <v>2062756</v>
      </c>
    </row>
    <row r="5" s="4" customFormat="1" spans="1:23">
      <c r="A5" s="4">
        <v>14888326562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44298</v>
      </c>
      <c r="G5" s="5">
        <v>44299</v>
      </c>
      <c r="H5" s="4">
        <v>1</v>
      </c>
      <c r="I5" s="4">
        <v>1</v>
      </c>
      <c r="J5" s="4">
        <v>1</v>
      </c>
      <c r="K5" s="4" t="s">
        <v>28</v>
      </c>
      <c r="L5" s="4">
        <v>119</v>
      </c>
      <c r="M5" s="4">
        <v>119</v>
      </c>
      <c r="N5" s="4" t="s">
        <v>41</v>
      </c>
      <c r="O5" s="4" t="s">
        <v>30</v>
      </c>
      <c r="P5" s="4" t="s">
        <v>31</v>
      </c>
      <c r="Q5" s="4">
        <v>0</v>
      </c>
      <c r="R5" s="6">
        <v>44298</v>
      </c>
      <c r="S5" s="5">
        <v>44314</v>
      </c>
      <c r="T5" s="4" t="s">
        <v>32</v>
      </c>
      <c r="U5" s="4">
        <v>119</v>
      </c>
      <c r="V5" s="4">
        <v>0</v>
      </c>
      <c r="W5" s="4">
        <v>0</v>
      </c>
    </row>
    <row r="6" s="4" customFormat="1" spans="1:24">
      <c r="A6" s="4">
        <v>14888809516</v>
      </c>
      <c r="B6" s="4" t="s">
        <v>24</v>
      </c>
      <c r="C6" s="4" t="s">
        <v>25</v>
      </c>
      <c r="D6" s="4" t="s">
        <v>26</v>
      </c>
      <c r="E6" s="4" t="s">
        <v>42</v>
      </c>
      <c r="F6" s="5">
        <v>44298</v>
      </c>
      <c r="G6" s="5">
        <v>44299</v>
      </c>
      <c r="H6" s="4">
        <v>1</v>
      </c>
      <c r="I6" s="4">
        <v>1</v>
      </c>
      <c r="J6" s="4">
        <v>1</v>
      </c>
      <c r="K6" s="4" t="s">
        <v>28</v>
      </c>
      <c r="L6" s="4">
        <v>166</v>
      </c>
      <c r="M6" s="4">
        <v>166</v>
      </c>
      <c r="N6" s="4" t="s">
        <v>43</v>
      </c>
      <c r="O6" s="4" t="s">
        <v>30</v>
      </c>
      <c r="P6" s="4" t="s">
        <v>31</v>
      </c>
      <c r="Q6" s="4">
        <v>0</v>
      </c>
      <c r="R6" s="6">
        <v>44298</v>
      </c>
      <c r="S6" s="5">
        <v>44314</v>
      </c>
      <c r="T6" s="4" t="s">
        <v>32</v>
      </c>
      <c r="U6" s="4">
        <v>166</v>
      </c>
      <c r="V6" s="4">
        <v>0</v>
      </c>
      <c r="W6" s="4">
        <v>0</v>
      </c>
      <c r="X6" s="4">
        <v>2063073</v>
      </c>
    </row>
    <row r="7" s="4" customFormat="1" spans="1:24">
      <c r="A7" s="4">
        <v>14891869003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44298</v>
      </c>
      <c r="G7" s="5">
        <v>44299</v>
      </c>
      <c r="H7" s="4">
        <v>1</v>
      </c>
      <c r="I7" s="4">
        <v>1</v>
      </c>
      <c r="J7" s="4">
        <v>1</v>
      </c>
      <c r="K7" s="4" t="s">
        <v>28</v>
      </c>
      <c r="L7" s="4">
        <v>377</v>
      </c>
      <c r="M7" s="4">
        <v>377</v>
      </c>
      <c r="N7" s="4" t="s">
        <v>46</v>
      </c>
      <c r="O7" s="4" t="s">
        <v>30</v>
      </c>
      <c r="P7" s="4" t="s">
        <v>31</v>
      </c>
      <c r="Q7" s="4">
        <v>0</v>
      </c>
      <c r="R7" s="6">
        <v>44298</v>
      </c>
      <c r="S7" s="5">
        <v>44314</v>
      </c>
      <c r="T7" s="4" t="s">
        <v>32</v>
      </c>
      <c r="U7" s="4">
        <v>377</v>
      </c>
      <c r="V7" s="4">
        <v>0</v>
      </c>
      <c r="W7" s="4">
        <v>0</v>
      </c>
      <c r="X7" s="4">
        <v>2063174</v>
      </c>
    </row>
    <row r="8" s="4" customFormat="1" spans="1:24">
      <c r="A8" s="4">
        <v>14891869003</v>
      </c>
      <c r="B8" s="4" t="s">
        <v>24</v>
      </c>
      <c r="C8" s="4" t="s">
        <v>47</v>
      </c>
      <c r="D8" s="4" t="s">
        <v>44</v>
      </c>
      <c r="E8" s="4" t="s">
        <v>45</v>
      </c>
      <c r="F8" s="5">
        <v>44298</v>
      </c>
      <c r="G8" s="5">
        <v>44299</v>
      </c>
      <c r="H8" s="4">
        <v>1</v>
      </c>
      <c r="I8" s="4">
        <v>1</v>
      </c>
      <c r="J8" s="4">
        <v>1</v>
      </c>
      <c r="K8" s="4" t="s">
        <v>28</v>
      </c>
      <c r="L8" s="4">
        <v>-377</v>
      </c>
      <c r="M8" s="4">
        <v>-377</v>
      </c>
      <c r="N8" s="4" t="s">
        <v>46</v>
      </c>
      <c r="O8" s="4" t="s">
        <v>30</v>
      </c>
      <c r="P8" s="4" t="s">
        <v>31</v>
      </c>
      <c r="Q8" s="4">
        <v>0</v>
      </c>
      <c r="R8" s="6">
        <v>44298</v>
      </c>
      <c r="S8" s="5">
        <v>44314</v>
      </c>
      <c r="T8" s="4" t="s">
        <v>32</v>
      </c>
      <c r="U8" s="4">
        <v>-377</v>
      </c>
      <c r="V8" s="4">
        <v>0</v>
      </c>
      <c r="W8" s="4">
        <v>0</v>
      </c>
      <c r="X8" s="4">
        <v>2063174</v>
      </c>
    </row>
    <row r="9" s="4" customFormat="1" spans="1:24">
      <c r="A9" s="4">
        <v>14892343039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44298</v>
      </c>
      <c r="G9" s="5">
        <v>44299</v>
      </c>
      <c r="H9" s="4">
        <v>1</v>
      </c>
      <c r="I9" s="4">
        <v>1</v>
      </c>
      <c r="J9" s="4">
        <v>1</v>
      </c>
      <c r="K9" s="4" t="s">
        <v>28</v>
      </c>
      <c r="L9" s="4">
        <v>111</v>
      </c>
      <c r="M9" s="4">
        <v>111</v>
      </c>
      <c r="N9" s="4" t="s">
        <v>50</v>
      </c>
      <c r="O9" s="4" t="s">
        <v>30</v>
      </c>
      <c r="P9" s="4" t="s">
        <v>31</v>
      </c>
      <c r="Q9" s="4">
        <v>0</v>
      </c>
      <c r="R9" s="6">
        <v>44298</v>
      </c>
      <c r="S9" s="5">
        <v>44314</v>
      </c>
      <c r="T9" s="4" t="s">
        <v>32</v>
      </c>
      <c r="U9" s="4">
        <v>111</v>
      </c>
      <c r="V9" s="4">
        <v>0</v>
      </c>
      <c r="W9" s="4">
        <v>0</v>
      </c>
      <c r="X9" s="4">
        <v>2063225</v>
      </c>
    </row>
    <row r="10" s="4" customFormat="1" spans="1:24">
      <c r="A10" s="4">
        <v>14892845681</v>
      </c>
      <c r="B10" s="4" t="s">
        <v>24</v>
      </c>
      <c r="C10" s="4" t="s">
        <v>25</v>
      </c>
      <c r="D10" s="4" t="s">
        <v>26</v>
      </c>
      <c r="E10" s="4" t="s">
        <v>42</v>
      </c>
      <c r="F10" s="5">
        <v>44298</v>
      </c>
      <c r="G10" s="5">
        <v>44299</v>
      </c>
      <c r="H10" s="4">
        <v>1</v>
      </c>
      <c r="I10" s="4">
        <v>1</v>
      </c>
      <c r="J10" s="4">
        <v>1</v>
      </c>
      <c r="K10" s="4" t="s">
        <v>28</v>
      </c>
      <c r="L10" s="4">
        <v>166</v>
      </c>
      <c r="M10" s="4">
        <v>166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44298</v>
      </c>
      <c r="S10" s="5">
        <v>44314</v>
      </c>
      <c r="T10" s="4" t="s">
        <v>32</v>
      </c>
      <c r="U10" s="4">
        <v>166</v>
      </c>
      <c r="V10" s="4">
        <v>0</v>
      </c>
      <c r="W10" s="4">
        <v>0</v>
      </c>
      <c r="X10" s="4">
        <v>2063319</v>
      </c>
    </row>
    <row r="11" s="4" customFormat="1" spans="1:24">
      <c r="A11" s="4">
        <v>14893882586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44298</v>
      </c>
      <c r="G11" s="5">
        <v>44299</v>
      </c>
      <c r="H11" s="4">
        <v>1</v>
      </c>
      <c r="I11" s="4">
        <v>1</v>
      </c>
      <c r="J11" s="4">
        <v>1</v>
      </c>
      <c r="K11" s="4" t="s">
        <v>28</v>
      </c>
      <c r="L11" s="4">
        <v>538</v>
      </c>
      <c r="M11" s="4">
        <v>538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44298</v>
      </c>
      <c r="S11" s="5">
        <v>44314</v>
      </c>
      <c r="T11" s="4" t="s">
        <v>32</v>
      </c>
      <c r="U11" s="4">
        <v>538</v>
      </c>
      <c r="V11" s="4">
        <v>0</v>
      </c>
      <c r="W11" s="4">
        <v>0</v>
      </c>
      <c r="X11" s="4">
        <v>2063585</v>
      </c>
    </row>
    <row r="12" s="4" customFormat="1" spans="1:24">
      <c r="A12" s="4">
        <v>14894028574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44298</v>
      </c>
      <c r="G12" s="5">
        <v>44299</v>
      </c>
      <c r="H12" s="4">
        <v>1</v>
      </c>
      <c r="I12" s="4">
        <v>1</v>
      </c>
      <c r="J12" s="4">
        <v>1</v>
      </c>
      <c r="K12" s="4" t="s">
        <v>28</v>
      </c>
      <c r="L12" s="4">
        <v>469</v>
      </c>
      <c r="M12" s="4">
        <v>469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44298</v>
      </c>
      <c r="S12" s="5">
        <v>44314</v>
      </c>
      <c r="T12" s="4" t="s">
        <v>32</v>
      </c>
      <c r="U12" s="4">
        <v>469</v>
      </c>
      <c r="V12" s="4">
        <v>0</v>
      </c>
      <c r="W12" s="4">
        <v>0</v>
      </c>
      <c r="X12" s="4">
        <v>2063629</v>
      </c>
    </row>
    <row r="13" s="4" customFormat="1" spans="1:24">
      <c r="A13" s="4">
        <v>14894028574</v>
      </c>
      <c r="B13" s="4" t="s">
        <v>24</v>
      </c>
      <c r="C13" s="4" t="s">
        <v>47</v>
      </c>
      <c r="D13" s="4" t="s">
        <v>55</v>
      </c>
      <c r="E13" s="4" t="s">
        <v>56</v>
      </c>
      <c r="F13" s="5">
        <v>44298</v>
      </c>
      <c r="G13" s="5">
        <v>44299</v>
      </c>
      <c r="H13" s="4">
        <v>1</v>
      </c>
      <c r="I13" s="4">
        <v>1</v>
      </c>
      <c r="J13" s="4">
        <v>1</v>
      </c>
      <c r="K13" s="4" t="s">
        <v>28</v>
      </c>
      <c r="L13" s="4">
        <v>-469</v>
      </c>
      <c r="M13" s="4">
        <v>-469</v>
      </c>
      <c r="N13" s="4" t="s">
        <v>57</v>
      </c>
      <c r="O13" s="4" t="s">
        <v>30</v>
      </c>
      <c r="P13" s="4" t="s">
        <v>31</v>
      </c>
      <c r="Q13" s="4">
        <v>0</v>
      </c>
      <c r="R13" s="6">
        <v>44298</v>
      </c>
      <c r="S13" s="5">
        <v>44314</v>
      </c>
      <c r="T13" s="4" t="s">
        <v>32</v>
      </c>
      <c r="U13" s="4">
        <v>-469</v>
      </c>
      <c r="V13" s="4">
        <v>0</v>
      </c>
      <c r="W13" s="4">
        <v>0</v>
      </c>
      <c r="X13" s="4">
        <v>2063629</v>
      </c>
    </row>
    <row r="14" s="4" customFormat="1" spans="1:24">
      <c r="A14" s="4">
        <v>14894533898</v>
      </c>
      <c r="B14" s="4" t="s">
        <v>24</v>
      </c>
      <c r="C14" s="4" t="s">
        <v>25</v>
      </c>
      <c r="D14" s="4" t="s">
        <v>58</v>
      </c>
      <c r="E14" s="4" t="s">
        <v>53</v>
      </c>
      <c r="F14" s="5">
        <v>44298</v>
      </c>
      <c r="G14" s="5">
        <v>44299</v>
      </c>
      <c r="H14" s="4">
        <v>1</v>
      </c>
      <c r="I14" s="4">
        <v>1</v>
      </c>
      <c r="J14" s="4">
        <v>1</v>
      </c>
      <c r="K14" s="4" t="s">
        <v>28</v>
      </c>
      <c r="L14" s="4">
        <v>613</v>
      </c>
      <c r="M14" s="4">
        <v>613</v>
      </c>
      <c r="N14" s="4" t="s">
        <v>59</v>
      </c>
      <c r="O14" s="4" t="s">
        <v>30</v>
      </c>
      <c r="P14" s="4" t="s">
        <v>31</v>
      </c>
      <c r="Q14" s="4">
        <v>0</v>
      </c>
      <c r="R14" s="6">
        <v>44298</v>
      </c>
      <c r="S14" s="5">
        <v>44314</v>
      </c>
      <c r="T14" s="4" t="s">
        <v>32</v>
      </c>
      <c r="U14" s="4">
        <v>613</v>
      </c>
      <c r="V14" s="4">
        <v>0</v>
      </c>
      <c r="W14" s="4">
        <v>0</v>
      </c>
      <c r="X14" s="4">
        <v>2063764</v>
      </c>
    </row>
    <row r="15" s="4" customFormat="1" spans="1:24">
      <c r="A15" s="4">
        <v>14894533898</v>
      </c>
      <c r="B15" s="4" t="s">
        <v>24</v>
      </c>
      <c r="C15" s="4" t="s">
        <v>47</v>
      </c>
      <c r="D15" s="4" t="s">
        <v>58</v>
      </c>
      <c r="E15" s="4" t="s">
        <v>53</v>
      </c>
      <c r="F15" s="5">
        <v>44298</v>
      </c>
      <c r="G15" s="5">
        <v>44299</v>
      </c>
      <c r="H15" s="4">
        <v>1</v>
      </c>
      <c r="I15" s="4">
        <v>1</v>
      </c>
      <c r="J15" s="4">
        <v>1</v>
      </c>
      <c r="K15" s="4" t="s">
        <v>28</v>
      </c>
      <c r="L15" s="4">
        <v>-613</v>
      </c>
      <c r="M15" s="4">
        <v>-613</v>
      </c>
      <c r="N15" s="4" t="s">
        <v>59</v>
      </c>
      <c r="O15" s="4" t="s">
        <v>30</v>
      </c>
      <c r="P15" s="4" t="s">
        <v>31</v>
      </c>
      <c r="Q15" s="4">
        <v>0</v>
      </c>
      <c r="R15" s="6">
        <v>44298</v>
      </c>
      <c r="S15" s="5">
        <v>44314</v>
      </c>
      <c r="T15" s="4" t="s">
        <v>32</v>
      </c>
      <c r="U15" s="4">
        <v>-613</v>
      </c>
      <c r="V15" s="4">
        <v>0</v>
      </c>
      <c r="W15" s="4">
        <v>0</v>
      </c>
      <c r="X15" s="4">
        <v>2063764</v>
      </c>
    </row>
    <row r="16" s="4" customFormat="1" spans="1:24">
      <c r="A16" s="4">
        <v>14895235719</v>
      </c>
      <c r="B16" s="4" t="s">
        <v>24</v>
      </c>
      <c r="C16" s="4" t="s">
        <v>25</v>
      </c>
      <c r="D16" s="4" t="s">
        <v>60</v>
      </c>
      <c r="E16" s="4" t="s">
        <v>61</v>
      </c>
      <c r="F16" s="5">
        <v>44298</v>
      </c>
      <c r="G16" s="5">
        <v>44299</v>
      </c>
      <c r="H16" s="4">
        <v>1</v>
      </c>
      <c r="I16" s="4">
        <v>1</v>
      </c>
      <c r="J16" s="4">
        <v>1</v>
      </c>
      <c r="K16" s="4" t="s">
        <v>28</v>
      </c>
      <c r="L16" s="4">
        <v>225</v>
      </c>
      <c r="M16" s="4">
        <v>225</v>
      </c>
      <c r="N16" s="4" t="s">
        <v>62</v>
      </c>
      <c r="O16" s="4" t="s">
        <v>30</v>
      </c>
      <c r="P16" s="4" t="s">
        <v>31</v>
      </c>
      <c r="Q16" s="4">
        <v>0</v>
      </c>
      <c r="R16" s="6">
        <v>44298</v>
      </c>
      <c r="S16" s="5">
        <v>44314</v>
      </c>
      <c r="T16" s="4" t="s">
        <v>32</v>
      </c>
      <c r="U16" s="4">
        <v>225</v>
      </c>
      <c r="V16" s="4">
        <v>0</v>
      </c>
      <c r="W16" s="4">
        <v>0</v>
      </c>
      <c r="X16" s="4">
        <v>2063971</v>
      </c>
    </row>
    <row r="17" s="4" customFormat="1" spans="1:24">
      <c r="A17" s="4">
        <v>14895235719</v>
      </c>
      <c r="B17" s="4" t="s">
        <v>24</v>
      </c>
      <c r="C17" s="4" t="s">
        <v>47</v>
      </c>
      <c r="D17" s="4" t="s">
        <v>60</v>
      </c>
      <c r="E17" s="4" t="s">
        <v>61</v>
      </c>
      <c r="F17" s="5">
        <v>44298</v>
      </c>
      <c r="G17" s="5">
        <v>44299</v>
      </c>
      <c r="H17" s="4">
        <v>1</v>
      </c>
      <c r="I17" s="4">
        <v>1</v>
      </c>
      <c r="J17" s="4">
        <v>1</v>
      </c>
      <c r="K17" s="4" t="s">
        <v>28</v>
      </c>
      <c r="L17" s="4">
        <v>-225</v>
      </c>
      <c r="M17" s="4">
        <v>-225</v>
      </c>
      <c r="N17" s="4" t="s">
        <v>62</v>
      </c>
      <c r="O17" s="4" t="s">
        <v>30</v>
      </c>
      <c r="P17" s="4" t="s">
        <v>31</v>
      </c>
      <c r="Q17" s="4">
        <v>0</v>
      </c>
      <c r="R17" s="6">
        <v>44298</v>
      </c>
      <c r="S17" s="5">
        <v>44314</v>
      </c>
      <c r="T17" s="4" t="s">
        <v>32</v>
      </c>
      <c r="U17" s="4">
        <v>-225</v>
      </c>
      <c r="V17" s="4">
        <v>0</v>
      </c>
      <c r="W17" s="4">
        <v>0</v>
      </c>
      <c r="X17" s="4">
        <v>2063971</v>
      </c>
    </row>
    <row r="18" s="4" customFormat="1" spans="1:24">
      <c r="A18" s="4">
        <v>14895574762</v>
      </c>
      <c r="B18" s="4" t="s">
        <v>24</v>
      </c>
      <c r="C18" s="4" t="s">
        <v>25</v>
      </c>
      <c r="D18" s="4" t="s">
        <v>63</v>
      </c>
      <c r="E18" s="4" t="s">
        <v>64</v>
      </c>
      <c r="F18" s="5">
        <v>44298</v>
      </c>
      <c r="G18" s="5">
        <v>44299</v>
      </c>
      <c r="H18" s="4">
        <v>1</v>
      </c>
      <c r="I18" s="4">
        <v>1</v>
      </c>
      <c r="J18" s="4">
        <v>1</v>
      </c>
      <c r="K18" s="4" t="s">
        <v>28</v>
      </c>
      <c r="L18" s="4">
        <v>539</v>
      </c>
      <c r="M18" s="4">
        <v>539</v>
      </c>
      <c r="N18" s="4" t="s">
        <v>65</v>
      </c>
      <c r="O18" s="4" t="s">
        <v>30</v>
      </c>
      <c r="P18" s="4" t="s">
        <v>31</v>
      </c>
      <c r="Q18" s="4">
        <v>0</v>
      </c>
      <c r="R18" s="6">
        <v>44298</v>
      </c>
      <c r="S18" s="5">
        <v>44314</v>
      </c>
      <c r="T18" s="4" t="s">
        <v>32</v>
      </c>
      <c r="U18" s="4">
        <v>539</v>
      </c>
      <c r="V18" s="4">
        <v>0</v>
      </c>
      <c r="W18" s="4">
        <v>0</v>
      </c>
      <c r="X18" s="4">
        <v>2064077</v>
      </c>
    </row>
    <row r="19" s="4" customFormat="1" spans="1:24">
      <c r="A19" s="4">
        <v>14865285947</v>
      </c>
      <c r="B19" s="4" t="s">
        <v>24</v>
      </c>
      <c r="C19" s="4" t="s">
        <v>66</v>
      </c>
      <c r="D19" s="4" t="s">
        <v>67</v>
      </c>
      <c r="E19" s="4" t="s">
        <v>68</v>
      </c>
      <c r="F19" s="5">
        <v>44295</v>
      </c>
      <c r="G19" s="5">
        <v>44298</v>
      </c>
      <c r="H19" s="4">
        <v>1</v>
      </c>
      <c r="I19" s="4">
        <v>3</v>
      </c>
      <c r="J19" s="4">
        <v>3</v>
      </c>
      <c r="K19" s="4" t="s">
        <v>28</v>
      </c>
      <c r="L19" s="4">
        <v>-156</v>
      </c>
      <c r="M19" s="4">
        <v>-156</v>
      </c>
      <c r="N19" s="4" t="s">
        <v>69</v>
      </c>
      <c r="O19" s="4" t="s">
        <v>30</v>
      </c>
      <c r="P19" s="4" t="s">
        <v>31</v>
      </c>
      <c r="Q19" s="4">
        <v>0</v>
      </c>
      <c r="R19" s="6">
        <v>44295</v>
      </c>
      <c r="S19" s="5">
        <v>44314</v>
      </c>
      <c r="T19" s="4" t="s">
        <v>32</v>
      </c>
      <c r="U19" s="4">
        <v>-156</v>
      </c>
      <c r="V19" s="4">
        <v>0</v>
      </c>
      <c r="W19" s="4">
        <v>0</v>
      </c>
      <c r="X19" s="4">
        <v>2058404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"/>
  <sheetViews>
    <sheetView tabSelected="1" workbookViewId="0">
      <selection activeCell="H33" sqref="H33"/>
    </sheetView>
  </sheetViews>
  <sheetFormatPr defaultColWidth="9" defaultRowHeight="13.5"/>
  <cols>
    <col min="1" max="1" width="13.375" style="4" customWidth="1"/>
    <col min="2" max="3" width="10.375" style="4"/>
    <col min="4" max="9" width="9" style="4"/>
    <col min="10" max="10" width="19.75" style="4" customWidth="1"/>
    <col min="11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4">
        <v>14885016836</v>
      </c>
      <c r="B2" s="5">
        <v>44298</v>
      </c>
      <c r="C2" s="5">
        <v>44299</v>
      </c>
      <c r="D2" s="4">
        <v>202</v>
      </c>
      <c r="E2" s="4" t="str">
        <f>VLOOKUP(A2,HOP!A:L,12,0)</f>
        <v>202.00</v>
      </c>
      <c r="F2" s="4" t="str">
        <f>VLOOKUP(A2,HOP!A:C,3,0)</f>
        <v>2061724</v>
      </c>
      <c r="G2" s="4">
        <f>D2-E2</f>
        <v>0</v>
      </c>
      <c r="H2" s="4" t="str">
        <f>$H$1&amp;F2</f>
        <v>，2061724</v>
      </c>
      <c r="I2" s="4" t="str">
        <f>VLOOKUP(A2,HOP!A:T,20,0)</f>
        <v>直连</v>
      </c>
    </row>
    <row r="3" s="4" customFormat="1" spans="1:9">
      <c r="A3" s="4">
        <v>14886335139</v>
      </c>
      <c r="B3" s="5">
        <v>44298</v>
      </c>
      <c r="C3" s="5">
        <v>44299</v>
      </c>
      <c r="D3" s="4">
        <v>339</v>
      </c>
      <c r="E3" s="4" t="str">
        <f>VLOOKUP(A3,HOP!A:L,12,0)</f>
        <v>339.00</v>
      </c>
      <c r="F3" s="4" t="str">
        <f>VLOOKUP(A3,HOP!A:C,3,0)</f>
        <v>2062197</v>
      </c>
      <c r="G3" s="4">
        <f>D3-E3</f>
        <v>0</v>
      </c>
      <c r="H3" s="4" t="str">
        <f>$H$1&amp;F3</f>
        <v>，2062197</v>
      </c>
      <c r="I3" s="4" t="str">
        <f>VLOOKUP(A3,HOP!A:T,20,0)</f>
        <v>直连</v>
      </c>
    </row>
    <row r="4" s="4" customFormat="1" spans="1:9">
      <c r="A4" s="4">
        <v>14887982109</v>
      </c>
      <c r="B4" s="5">
        <v>44298</v>
      </c>
      <c r="C4" s="5">
        <v>44299</v>
      </c>
      <c r="D4" s="4">
        <v>548</v>
      </c>
      <c r="E4" s="4" t="str">
        <f>VLOOKUP(A4,HOP!A:L,12,0)</f>
        <v>548.00</v>
      </c>
      <c r="F4" s="4" t="str">
        <f>VLOOKUP(A4,HOP!A:C,3,0)</f>
        <v>2062756</v>
      </c>
      <c r="G4" s="4">
        <f>D4-E4</f>
        <v>0</v>
      </c>
      <c r="H4" s="4" t="str">
        <f>$H$1&amp;F4</f>
        <v>，2062756</v>
      </c>
      <c r="I4" s="4" t="str">
        <f>VLOOKUP(A4,HOP!A:T,20,0)</f>
        <v>直连</v>
      </c>
    </row>
    <row r="5" s="4" customFormat="1" spans="1:9">
      <c r="A5" s="4">
        <v>14888326562</v>
      </c>
      <c r="B5" s="5">
        <v>44298</v>
      </c>
      <c r="C5" s="5">
        <v>44299</v>
      </c>
      <c r="D5" s="4">
        <v>119</v>
      </c>
      <c r="E5" s="4" t="str">
        <f>VLOOKUP(A5,HOP!A:L,12,0)</f>
        <v>119.00</v>
      </c>
      <c r="F5" s="4" t="str">
        <f>VLOOKUP(A5,HOP!A:C,3,0)</f>
        <v>2062904</v>
      </c>
      <c r="G5" s="4">
        <f>D5-E5</f>
        <v>0</v>
      </c>
      <c r="H5" s="4" t="str">
        <f>$H$1&amp;F5</f>
        <v>，2062904</v>
      </c>
      <c r="I5" s="4" t="str">
        <f>VLOOKUP(A5,HOP!A:T,20,0)</f>
        <v>直连</v>
      </c>
    </row>
    <row r="6" s="4" customFormat="1" spans="1:9">
      <c r="A6" s="4">
        <v>14888809516</v>
      </c>
      <c r="B6" s="5">
        <v>44298</v>
      </c>
      <c r="C6" s="5">
        <v>44299</v>
      </c>
      <c r="D6" s="4">
        <v>166</v>
      </c>
      <c r="E6" s="4" t="str">
        <f>VLOOKUP(A6,HOP!A:L,12,0)</f>
        <v>166.00</v>
      </c>
      <c r="F6" s="4" t="str">
        <f>VLOOKUP(A6,HOP!A:C,3,0)</f>
        <v>2063073</v>
      </c>
      <c r="G6" s="4">
        <f>D6-E6</f>
        <v>0</v>
      </c>
      <c r="H6" s="4" t="str">
        <f>$H$1&amp;F6</f>
        <v>，2063073</v>
      </c>
      <c r="I6" s="4" t="str">
        <f>VLOOKUP(A6,HOP!A:T,20,0)</f>
        <v>直连</v>
      </c>
    </row>
    <row r="7" s="4" customFormat="1" hidden="1" spans="1:9">
      <c r="A7" s="4">
        <v>14891869003</v>
      </c>
      <c r="B7" s="5">
        <v>44298</v>
      </c>
      <c r="C7" s="5">
        <v>44299</v>
      </c>
      <c r="D7" s="4">
        <v>0</v>
      </c>
      <c r="E7" s="4" t="str">
        <f>VLOOKUP(A7,HOP!A:L,12,0)</f>
        <v>0.00</v>
      </c>
      <c r="F7" s="4" t="str">
        <f>VLOOKUP(A7,HOP!A:C,3,0)</f>
        <v>2063174</v>
      </c>
      <c r="G7" s="4">
        <f>D7-E7</f>
        <v>0</v>
      </c>
      <c r="H7" s="4" t="str">
        <f>$H$1&amp;F7</f>
        <v>，2063174</v>
      </c>
      <c r="I7" s="4" t="str">
        <f>VLOOKUP(A7,HOP!A:T,20,0)</f>
        <v>直连</v>
      </c>
    </row>
    <row r="8" s="4" customFormat="1" spans="1:9">
      <c r="A8" s="4">
        <v>14892343039</v>
      </c>
      <c r="B8" s="5">
        <v>44298</v>
      </c>
      <c r="C8" s="5">
        <v>44299</v>
      </c>
      <c r="D8" s="4">
        <v>111</v>
      </c>
      <c r="E8" s="4" t="str">
        <f>VLOOKUP(A8,HOP!A:L,12,0)</f>
        <v>111.00</v>
      </c>
      <c r="F8" s="4" t="str">
        <f>VLOOKUP(A8,HOP!A:C,3,0)</f>
        <v>2063225</v>
      </c>
      <c r="G8" s="4">
        <f>D8-E8</f>
        <v>0</v>
      </c>
      <c r="H8" s="4" t="str">
        <f>$H$1&amp;F8</f>
        <v>，2063225</v>
      </c>
      <c r="I8" s="4" t="str">
        <f>VLOOKUP(A8,HOP!A:T,20,0)</f>
        <v>直连</v>
      </c>
    </row>
    <row r="9" s="4" customFormat="1" spans="1:9">
      <c r="A9" s="4">
        <v>14892845681</v>
      </c>
      <c r="B9" s="5">
        <v>44298</v>
      </c>
      <c r="C9" s="5">
        <v>44299</v>
      </c>
      <c r="D9" s="4">
        <v>166</v>
      </c>
      <c r="E9" s="4" t="str">
        <f>VLOOKUP(A9,HOP!A:L,12,0)</f>
        <v>166.00</v>
      </c>
      <c r="F9" s="4" t="str">
        <f>VLOOKUP(A9,HOP!A:C,3,0)</f>
        <v>2063319</v>
      </c>
      <c r="G9" s="4">
        <f>D9-E9</f>
        <v>0</v>
      </c>
      <c r="H9" s="4" t="str">
        <f>$H$1&amp;F9</f>
        <v>，2063319</v>
      </c>
      <c r="I9" s="4" t="str">
        <f>VLOOKUP(A9,HOP!A:T,20,0)</f>
        <v>直连</v>
      </c>
    </row>
    <row r="10" s="4" customFormat="1" spans="1:9">
      <c r="A10" s="4">
        <v>14893882586</v>
      </c>
      <c r="B10" s="5">
        <v>44298</v>
      </c>
      <c r="C10" s="5">
        <v>44299</v>
      </c>
      <c r="D10" s="4">
        <v>538</v>
      </c>
      <c r="E10" s="4" t="str">
        <f>VLOOKUP(A10,HOP!A:L,12,0)</f>
        <v>538.00</v>
      </c>
      <c r="F10" s="4" t="str">
        <f>VLOOKUP(A10,HOP!A:C,3,0)</f>
        <v>2063585</v>
      </c>
      <c r="G10" s="4">
        <f>D10-E10</f>
        <v>0</v>
      </c>
      <c r="H10" s="4" t="str">
        <f>$H$1&amp;F10</f>
        <v>，2063585</v>
      </c>
      <c r="I10" s="4" t="str">
        <f>VLOOKUP(A10,HOP!A:T,20,0)</f>
        <v>直连</v>
      </c>
    </row>
    <row r="11" s="4" customFormat="1" hidden="1" spans="1:9">
      <c r="A11" s="4">
        <v>14894028574</v>
      </c>
      <c r="B11" s="5">
        <v>44298</v>
      </c>
      <c r="C11" s="5">
        <v>44299</v>
      </c>
      <c r="D11" s="4">
        <v>0</v>
      </c>
      <c r="E11" s="4" t="e">
        <f>VLOOKUP(A11,HOP!A:L,12,0)</f>
        <v>#N/A</v>
      </c>
      <c r="F11" s="4">
        <v>2063629</v>
      </c>
      <c r="G11" s="4" t="e">
        <f>D11-E11</f>
        <v>#N/A</v>
      </c>
      <c r="H11" s="4" t="str">
        <f>$H$1&amp;F11</f>
        <v>，2063629</v>
      </c>
      <c r="I11" s="4" t="e">
        <f>VLOOKUP(A11,HOP!A:T,20,0)</f>
        <v>#N/A</v>
      </c>
    </row>
    <row r="12" s="4" customFormat="1" hidden="1" spans="1:9">
      <c r="A12" s="4">
        <v>14894533898</v>
      </c>
      <c r="B12" s="5">
        <v>44298</v>
      </c>
      <c r="C12" s="5">
        <v>44299</v>
      </c>
      <c r="D12" s="4">
        <v>0</v>
      </c>
      <c r="E12" s="4" t="e">
        <f>VLOOKUP(A12,HOP!A:L,12,0)</f>
        <v>#N/A</v>
      </c>
      <c r="F12" s="4">
        <v>2063764</v>
      </c>
      <c r="G12" s="4" t="e">
        <f t="shared" ref="G12:G17" si="0">D12-E12</f>
        <v>#N/A</v>
      </c>
      <c r="H12" s="4" t="str">
        <f t="shared" ref="H12:H17" si="1">$H$1&amp;F12</f>
        <v>，2063764</v>
      </c>
      <c r="I12" s="4" t="e">
        <f>VLOOKUP(A12,HOP!A:T,20,0)</f>
        <v>#N/A</v>
      </c>
    </row>
    <row r="13" s="4" customFormat="1" hidden="1" spans="1:9">
      <c r="A13" s="4">
        <v>14895235719</v>
      </c>
      <c r="B13" s="5">
        <v>44298</v>
      </c>
      <c r="C13" s="5">
        <v>44299</v>
      </c>
      <c r="D13" s="4">
        <v>0</v>
      </c>
      <c r="E13" s="4" t="str">
        <f>VLOOKUP(A13,HOP!A:L,12,0)</f>
        <v>0.00</v>
      </c>
      <c r="F13" s="4" t="str">
        <f>VLOOKUP(A13,HOP!A:C,3,0)</f>
        <v>2063971</v>
      </c>
      <c r="G13" s="4">
        <f>D13-E13</f>
        <v>0</v>
      </c>
      <c r="H13" s="4" t="str">
        <f>$H$1&amp;F13</f>
        <v>，2063971</v>
      </c>
      <c r="I13" s="4" t="str">
        <f>VLOOKUP(A13,HOP!A:T,20,0)</f>
        <v>直连</v>
      </c>
    </row>
    <row r="14" s="4" customFormat="1" spans="1:9">
      <c r="A14" s="4">
        <v>14895574762</v>
      </c>
      <c r="B14" s="5">
        <v>44298</v>
      </c>
      <c r="C14" s="5">
        <v>44299</v>
      </c>
      <c r="D14" s="4">
        <v>539</v>
      </c>
      <c r="E14" s="4" t="str">
        <f>VLOOKUP(A14,HOP!A:L,12,0)</f>
        <v>539.00</v>
      </c>
      <c r="F14" s="4" t="str">
        <f>VLOOKUP(A14,HOP!A:C,3,0)</f>
        <v>2064077</v>
      </c>
      <c r="G14" s="4">
        <f>D14-E14</f>
        <v>0</v>
      </c>
      <c r="H14" s="4" t="str">
        <f>$H$1&amp;F14</f>
        <v>，2064077</v>
      </c>
      <c r="I14" s="4" t="str">
        <f>VLOOKUP(A14,HOP!A:T,20,0)</f>
        <v>直连</v>
      </c>
    </row>
    <row r="15" s="4" customFormat="1" spans="1:10">
      <c r="A15" s="4">
        <v>14865285947</v>
      </c>
      <c r="B15" s="5">
        <v>44295</v>
      </c>
      <c r="C15" s="5">
        <v>44298</v>
      </c>
      <c r="D15" s="4">
        <v>-156</v>
      </c>
      <c r="E15" s="4" t="e">
        <f>VLOOKUP(A15,HOP!A:L,12,0)</f>
        <v>#N/A</v>
      </c>
      <c r="F15" s="4">
        <v>2058404</v>
      </c>
      <c r="G15" s="4" t="e">
        <f>D15-E15</f>
        <v>#N/A</v>
      </c>
      <c r="H15" s="4" t="str">
        <f>$H$1&amp;F15</f>
        <v>，2058404</v>
      </c>
      <c r="I15" s="4" t="e">
        <f>VLOOKUP(A15,HOP!A:T,20,0)</f>
        <v>#N/A</v>
      </c>
      <c r="J15" s="4" t="s">
        <v>71</v>
      </c>
    </row>
    <row r="17" spans="4:4">
      <c r="D17" s="4">
        <f>SUM(D2:D16)</f>
        <v>2572</v>
      </c>
    </row>
    <row r="20" spans="1:1">
      <c r="A20" s="4" t="s">
        <v>72</v>
      </c>
    </row>
    <row r="21" spans="1:1">
      <c r="A21" s="4" t="s">
        <v>73</v>
      </c>
    </row>
    <row r="22" spans="1:1">
      <c r="A22" s="4" t="s">
        <v>74</v>
      </c>
    </row>
  </sheetData>
  <autoFilter ref="A1:XFD17">
    <filterColumn colId="3">
      <filters blank="1">
        <filter val="111"/>
        <filter val="202"/>
        <filter val="2572"/>
        <filter val="166"/>
        <filter val="-156"/>
        <filter val="538"/>
        <filter val="548"/>
        <filter val="119"/>
        <filter val="339"/>
        <filter val="5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</row>
    <row r="2" s="1" customFormat="1" spans="1:20">
      <c r="A2" s="3">
        <v>14895574762</v>
      </c>
      <c r="B2" s="1" t="s">
        <v>92</v>
      </c>
      <c r="C2" s="1" t="s">
        <v>93</v>
      </c>
      <c r="D2" s="1" t="s">
        <v>94</v>
      </c>
      <c r="E2" s="1" t="s">
        <v>65</v>
      </c>
      <c r="F2" s="1" t="s">
        <v>92</v>
      </c>
      <c r="G2" s="1" t="s">
        <v>95</v>
      </c>
      <c r="H2" s="1" t="s">
        <v>96</v>
      </c>
      <c r="I2" s="1" t="s">
        <v>97</v>
      </c>
      <c r="J2" s="1" t="s">
        <v>98</v>
      </c>
      <c r="K2" s="1" t="s">
        <v>97</v>
      </c>
      <c r="L2" s="1" t="s">
        <v>97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</row>
    <row r="3" s="1" customFormat="1" spans="1:20">
      <c r="A3" s="3">
        <v>14895235719</v>
      </c>
      <c r="B3" s="1" t="s">
        <v>92</v>
      </c>
      <c r="C3" s="1" t="s">
        <v>106</v>
      </c>
      <c r="D3" s="1" t="s">
        <v>107</v>
      </c>
      <c r="E3" s="1" t="s">
        <v>62</v>
      </c>
      <c r="F3" s="1" t="s">
        <v>92</v>
      </c>
      <c r="G3" s="1" t="s">
        <v>95</v>
      </c>
      <c r="H3" s="1" t="s">
        <v>96</v>
      </c>
      <c r="I3" s="1" t="s">
        <v>100</v>
      </c>
      <c r="J3" s="1" t="s">
        <v>98</v>
      </c>
      <c r="K3" s="1" t="s">
        <v>100</v>
      </c>
      <c r="L3" s="1" t="s">
        <v>100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108</v>
      </c>
      <c r="R3" s="1" t="s">
        <v>103</v>
      </c>
      <c r="S3" s="1" t="s">
        <v>104</v>
      </c>
      <c r="T3" s="1" t="s">
        <v>105</v>
      </c>
    </row>
    <row r="4" s="1" customFormat="1" spans="1:20">
      <c r="A4" s="3">
        <v>14893882586</v>
      </c>
      <c r="B4" s="1" t="s">
        <v>92</v>
      </c>
      <c r="C4" s="1" t="s">
        <v>109</v>
      </c>
      <c r="D4" s="1" t="s">
        <v>110</v>
      </c>
      <c r="E4" s="1" t="s">
        <v>54</v>
      </c>
      <c r="F4" s="1" t="s">
        <v>92</v>
      </c>
      <c r="G4" s="1" t="s">
        <v>95</v>
      </c>
      <c r="H4" s="1" t="s">
        <v>96</v>
      </c>
      <c r="I4" s="1" t="s">
        <v>111</v>
      </c>
      <c r="J4" s="1" t="s">
        <v>98</v>
      </c>
      <c r="K4" s="1" t="s">
        <v>111</v>
      </c>
      <c r="L4" s="1" t="s">
        <v>111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112</v>
      </c>
      <c r="R4" s="1" t="s">
        <v>103</v>
      </c>
      <c r="S4" s="1" t="s">
        <v>104</v>
      </c>
      <c r="T4" s="1" t="s">
        <v>105</v>
      </c>
    </row>
    <row r="5" s="1" customFormat="1" spans="1:20">
      <c r="A5" s="3">
        <v>14892845681</v>
      </c>
      <c r="B5" s="1" t="s">
        <v>92</v>
      </c>
      <c r="C5" s="1" t="s">
        <v>113</v>
      </c>
      <c r="D5" s="1" t="s">
        <v>114</v>
      </c>
      <c r="E5" s="1" t="s">
        <v>51</v>
      </c>
      <c r="F5" s="1" t="s">
        <v>92</v>
      </c>
      <c r="G5" s="1" t="s">
        <v>95</v>
      </c>
      <c r="H5" s="1" t="s">
        <v>96</v>
      </c>
      <c r="I5" s="1" t="s">
        <v>115</v>
      </c>
      <c r="J5" s="1" t="s">
        <v>98</v>
      </c>
      <c r="K5" s="1" t="s">
        <v>115</v>
      </c>
      <c r="L5" s="1" t="s">
        <v>115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116</v>
      </c>
      <c r="R5" s="1" t="s">
        <v>103</v>
      </c>
      <c r="S5" s="1" t="s">
        <v>104</v>
      </c>
      <c r="T5" s="1" t="s">
        <v>105</v>
      </c>
    </row>
    <row r="6" s="1" customFormat="1" spans="1:20">
      <c r="A6" s="3">
        <v>14892343039</v>
      </c>
      <c r="B6" s="1" t="s">
        <v>92</v>
      </c>
      <c r="C6" s="1" t="s">
        <v>117</v>
      </c>
      <c r="D6" s="1" t="s">
        <v>118</v>
      </c>
      <c r="E6" s="1" t="s">
        <v>50</v>
      </c>
      <c r="F6" s="1" t="s">
        <v>92</v>
      </c>
      <c r="G6" s="1" t="s">
        <v>95</v>
      </c>
      <c r="H6" s="1" t="s">
        <v>96</v>
      </c>
      <c r="I6" s="1" t="s">
        <v>119</v>
      </c>
      <c r="J6" s="1" t="s">
        <v>98</v>
      </c>
      <c r="K6" s="1" t="s">
        <v>119</v>
      </c>
      <c r="L6" s="1" t="s">
        <v>119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120</v>
      </c>
      <c r="R6" s="1" t="s">
        <v>103</v>
      </c>
      <c r="S6" s="1" t="s">
        <v>104</v>
      </c>
      <c r="T6" s="1" t="s">
        <v>105</v>
      </c>
    </row>
    <row r="7" s="1" customFormat="1" spans="1:20">
      <c r="A7" s="3">
        <v>14891869003</v>
      </c>
      <c r="B7" s="1" t="s">
        <v>92</v>
      </c>
      <c r="C7" s="1" t="s">
        <v>121</v>
      </c>
      <c r="D7" s="1" t="s">
        <v>122</v>
      </c>
      <c r="E7" s="1" t="s">
        <v>46</v>
      </c>
      <c r="F7" s="1" t="s">
        <v>92</v>
      </c>
      <c r="G7" s="1" t="s">
        <v>95</v>
      </c>
      <c r="H7" s="1" t="s">
        <v>96</v>
      </c>
      <c r="I7" s="1" t="s">
        <v>100</v>
      </c>
      <c r="J7" s="1" t="s">
        <v>98</v>
      </c>
      <c r="K7" s="1" t="s">
        <v>100</v>
      </c>
      <c r="L7" s="1" t="s">
        <v>100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123</v>
      </c>
      <c r="R7" s="1" t="s">
        <v>103</v>
      </c>
      <c r="S7" s="1" t="s">
        <v>104</v>
      </c>
      <c r="T7" s="1" t="s">
        <v>105</v>
      </c>
    </row>
    <row r="8" s="1" customFormat="1" spans="1:20">
      <c r="A8" s="3">
        <v>14888809516</v>
      </c>
      <c r="B8" s="1" t="s">
        <v>92</v>
      </c>
      <c r="C8" s="1" t="s">
        <v>124</v>
      </c>
      <c r="D8" s="1" t="s">
        <v>114</v>
      </c>
      <c r="E8" s="1" t="s">
        <v>43</v>
      </c>
      <c r="F8" s="1" t="s">
        <v>92</v>
      </c>
      <c r="G8" s="1" t="s">
        <v>95</v>
      </c>
      <c r="H8" s="1" t="s">
        <v>96</v>
      </c>
      <c r="I8" s="1" t="s">
        <v>115</v>
      </c>
      <c r="J8" s="1" t="s">
        <v>98</v>
      </c>
      <c r="K8" s="1" t="s">
        <v>115</v>
      </c>
      <c r="L8" s="1" t="s">
        <v>115</v>
      </c>
      <c r="M8" s="1" t="s">
        <v>99</v>
      </c>
      <c r="N8" s="1" t="s">
        <v>99</v>
      </c>
      <c r="O8" s="1" t="s">
        <v>100</v>
      </c>
      <c r="P8" s="1" t="s">
        <v>101</v>
      </c>
      <c r="Q8" s="1" t="s">
        <v>125</v>
      </c>
      <c r="R8" s="1" t="s">
        <v>103</v>
      </c>
      <c r="S8" s="1" t="s">
        <v>104</v>
      </c>
      <c r="T8" s="1" t="s">
        <v>105</v>
      </c>
    </row>
    <row r="9" s="1" customFormat="1" spans="1:20">
      <c r="A9" s="3">
        <v>14888326562</v>
      </c>
      <c r="B9" s="1" t="s">
        <v>92</v>
      </c>
      <c r="C9" s="1" t="s">
        <v>126</v>
      </c>
      <c r="D9" s="1" t="s">
        <v>127</v>
      </c>
      <c r="E9" s="1" t="s">
        <v>41</v>
      </c>
      <c r="F9" s="1" t="s">
        <v>92</v>
      </c>
      <c r="G9" s="1" t="s">
        <v>95</v>
      </c>
      <c r="H9" s="1" t="s">
        <v>96</v>
      </c>
      <c r="I9" s="1" t="s">
        <v>128</v>
      </c>
      <c r="J9" s="1" t="s">
        <v>98</v>
      </c>
      <c r="K9" s="1" t="s">
        <v>128</v>
      </c>
      <c r="L9" s="1" t="s">
        <v>128</v>
      </c>
      <c r="M9" s="1" t="s">
        <v>99</v>
      </c>
      <c r="N9" s="1" t="s">
        <v>99</v>
      </c>
      <c r="O9" s="1" t="s">
        <v>100</v>
      </c>
      <c r="P9" s="1" t="s">
        <v>101</v>
      </c>
      <c r="Q9" s="1" t="s">
        <v>129</v>
      </c>
      <c r="R9" s="1" t="s">
        <v>103</v>
      </c>
      <c r="S9" s="1" t="s">
        <v>104</v>
      </c>
      <c r="T9" s="1" t="s">
        <v>105</v>
      </c>
    </row>
    <row r="10" s="1" customFormat="1" spans="1:20">
      <c r="A10" s="3">
        <v>14887982109</v>
      </c>
      <c r="B10" s="1" t="s">
        <v>92</v>
      </c>
      <c r="C10" s="1" t="s">
        <v>130</v>
      </c>
      <c r="D10" s="1" t="s">
        <v>131</v>
      </c>
      <c r="E10" s="1" t="s">
        <v>38</v>
      </c>
      <c r="F10" s="1" t="s">
        <v>92</v>
      </c>
      <c r="G10" s="1" t="s">
        <v>95</v>
      </c>
      <c r="H10" s="1" t="s">
        <v>96</v>
      </c>
      <c r="I10" s="1" t="s">
        <v>132</v>
      </c>
      <c r="J10" s="1" t="s">
        <v>98</v>
      </c>
      <c r="K10" s="1" t="s">
        <v>132</v>
      </c>
      <c r="L10" s="1" t="s">
        <v>132</v>
      </c>
      <c r="M10" s="1" t="s">
        <v>99</v>
      </c>
      <c r="N10" s="1" t="s">
        <v>99</v>
      </c>
      <c r="O10" s="1" t="s">
        <v>100</v>
      </c>
      <c r="P10" s="1" t="s">
        <v>101</v>
      </c>
      <c r="Q10" s="1" t="s">
        <v>133</v>
      </c>
      <c r="R10" s="1" t="s">
        <v>103</v>
      </c>
      <c r="S10" s="1" t="s">
        <v>104</v>
      </c>
      <c r="T10" s="1" t="s">
        <v>105</v>
      </c>
    </row>
    <row r="11" s="1" customFormat="1" spans="1:20">
      <c r="A11" s="3">
        <v>14886335139</v>
      </c>
      <c r="B11" s="1" t="s">
        <v>134</v>
      </c>
      <c r="C11" s="1" t="s">
        <v>135</v>
      </c>
      <c r="D11" s="1" t="s">
        <v>136</v>
      </c>
      <c r="E11" s="1" t="s">
        <v>35</v>
      </c>
      <c r="F11" s="1" t="s">
        <v>92</v>
      </c>
      <c r="G11" s="1" t="s">
        <v>95</v>
      </c>
      <c r="H11" s="1" t="s">
        <v>96</v>
      </c>
      <c r="I11" s="1" t="s">
        <v>137</v>
      </c>
      <c r="J11" s="1" t="s">
        <v>98</v>
      </c>
      <c r="K11" s="1" t="s">
        <v>137</v>
      </c>
      <c r="L11" s="1" t="s">
        <v>137</v>
      </c>
      <c r="M11" s="1" t="s">
        <v>99</v>
      </c>
      <c r="N11" s="1" t="s">
        <v>99</v>
      </c>
      <c r="O11" s="1" t="s">
        <v>100</v>
      </c>
      <c r="P11" s="1" t="s">
        <v>101</v>
      </c>
      <c r="Q11" s="1" t="s">
        <v>138</v>
      </c>
      <c r="R11" s="1" t="s">
        <v>103</v>
      </c>
      <c r="S11" s="1" t="s">
        <v>104</v>
      </c>
      <c r="T11" s="1" t="s">
        <v>105</v>
      </c>
    </row>
    <row r="12" s="1" customFormat="1" spans="1:20">
      <c r="A12" s="3">
        <v>14885016836</v>
      </c>
      <c r="B12" s="1" t="s">
        <v>134</v>
      </c>
      <c r="C12" s="1" t="s">
        <v>139</v>
      </c>
      <c r="D12" s="1" t="s">
        <v>114</v>
      </c>
      <c r="E12" s="1" t="s">
        <v>29</v>
      </c>
      <c r="F12" s="1" t="s">
        <v>92</v>
      </c>
      <c r="G12" s="1" t="s">
        <v>95</v>
      </c>
      <c r="H12" s="1" t="s">
        <v>96</v>
      </c>
      <c r="I12" s="1" t="s">
        <v>140</v>
      </c>
      <c r="J12" s="1" t="s">
        <v>98</v>
      </c>
      <c r="K12" s="1" t="s">
        <v>140</v>
      </c>
      <c r="L12" s="1" t="s">
        <v>140</v>
      </c>
      <c r="M12" s="1" t="s">
        <v>99</v>
      </c>
      <c r="N12" s="1" t="s">
        <v>99</v>
      </c>
      <c r="O12" s="1" t="s">
        <v>100</v>
      </c>
      <c r="P12" s="1" t="s">
        <v>101</v>
      </c>
      <c r="Q12" s="1" t="s">
        <v>141</v>
      </c>
      <c r="R12" s="1" t="s">
        <v>103</v>
      </c>
      <c r="S12" s="1" t="s">
        <v>104</v>
      </c>
      <c r="T12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2021-04-28T01:26:26Z</dcterms:created>
  <dcterms:modified xsi:type="dcterms:W3CDTF">2021-04-28T01:33:54Z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C4F0F445D47B4919976657478BC1B142</vt:lpwstr>
  </property>
  <property fmtid="{D5CDD505-2E9C-101B-9397-08002B2CF9AE}" pid="3" name="KSOProductBuildVer">
    <vt:lpwstr>2052-11.1.0.10463</vt:lpwstr>
  </property>
</Properties>
</file>