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<sst xmlns="http://schemas.openxmlformats.org/spreadsheetml/2006/main" count="204" uniqueCount="100">
  <si>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</si>
  <si>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</si>
  <si>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</si>
  <si>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</si>
  <si>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</si>
  <si>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</si>
  <si>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</si>
  <si>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</si>
  <si>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</si>
  <si>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</si>
  <si>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</si>
  <si>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</si>
  <si>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</si>
  <si>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</si>
  <si>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</si>
  <si>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</si>
  <si>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</si>
  <si>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</si>
  <si>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</si>
  <si>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</si>
  <si>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</si>
  <si>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</si>
  <si>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</si>
  <si>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</si>
  <si>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</si>
  <si>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</si>
  <si>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[梅州]梅州麓湖山酒店(62503407)</t>
  </si>
  <si>
    <t>主楼标准双床房&lt;双人入住&gt;&lt;今日特价 &gt;&lt;双早&gt;</t>
  </si>
  <si>
    <t>CNY</t>
  </si>
  <si>
    <t>陈旭慧</t>
  </si>
  <si>
    <t>CA13744210428CNY</t>
  </si>
  <si>
    <t>未提现</t>
  </si>
  <si>
    <t>携程开票</t>
  </si>
  <si>
    <t>[安顺]安顺豪生温泉度假酒店(71662034)</t>
  </si>
  <si>
    <t>高级大床房&lt;双人入住&gt;&lt;内宾&gt;&lt;双早&gt;&lt; DLTZ &gt;</t>
  </si>
  <si>
    <t>徐志杰,赵志勇,万石良</t>
  </si>
  <si>
    <t>高级双床房&lt;双人入住&gt;&lt;内宾&gt;&lt;双早&gt;&lt; DLTZ &gt;</t>
  </si>
  <si>
    <t>万银微,倪海英</t>
  </si>
  <si>
    <t>[广州]广州奥华国际酒店公寓奥园广场店(70951960)</t>
  </si>
  <si>
    <t>豪华大床房&lt;双人入住&gt;&lt;无早&gt;&lt;今日特价 &gt;</t>
  </si>
  <si>
    <t>刘云涛</t>
  </si>
  <si>
    <t>[大理市]大理海湾国际酒店(70914791)</t>
  </si>
  <si>
    <t>海景商务大床房&lt;双人入住&gt;&lt;特惠专享&gt;&lt;双早&gt;&lt;大床&gt;</t>
  </si>
  <si>
    <t>周正东</t>
  </si>
  <si>
    <t>海景商务双床房&lt;双人入住&gt;&lt;特惠专享&gt;&lt;双早&gt;&lt;双床&gt;</t>
  </si>
  <si>
    <t>唐薇</t>
  </si>
  <si>
    <t>公寓标准大床房&lt;双人入住&gt;&lt;今日特价 &gt;&lt;双早&gt;</t>
  </si>
  <si>
    <t>全在民</t>
  </si>
  <si>
    <t>公寓标准双人房&lt;双人入住&gt;&lt;今日特价 &gt;&lt;双早&gt;</t>
  </si>
  <si>
    <t>陈小飞</t>
  </si>
  <si>
    <t>，</t>
  </si>
  <si>
    <t>202104120819070020</t>
  </si>
  <si>
    <t>202104120819530020</t>
  </si>
  <si>
    <t>202104131054300025</t>
  </si>
  <si>
    <t>202104131102050025</t>
  </si>
  <si>
    <t>A210428094313481 HOP:1624.8元</t>
  </si>
  <si>
    <t>i210428094213
房集：2491.5元</t>
  </si>
  <si>
    <t>总计：4116.3元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</si>
  <si>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</si>
  <si>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</si>
  <si>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</si>
  <si>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</si>
  <si>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</si>
  <si>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</si>
  <si>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</si>
  <si>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</si>
  <si>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</si>
  <si>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</si>
  <si>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</si>
  <si>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</si>
  <si>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</si>
  <si>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</si>
  <si>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</si>
  <si>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</si>
  <si>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</si>
  <si>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2021-04-12</t>
  </si>
  <si>
    <t>2063891</t>
  </si>
  <si>
    <t>大理海湾国际酒店</t>
  </si>
  <si>
    <t>2021-04-13</t>
  </si>
  <si>
    <t>退房日月结</t>
  </si>
  <si>
    <t>575.00</t>
  </si>
  <si>
    <t>RMB</t>
  </si>
  <si>
    <t>0</t>
  </si>
  <si>
    <t>0.00</t>
  </si>
  <si>
    <t>携程汇登国内直连</t>
  </si>
  <si>
    <t>2021-04-12 21:10:36</t>
  </si>
  <si>
    <t>否</t>
  </si>
  <si>
    <t>广州汇登信息科技有限公司</t>
  </si>
  <si>
    <t>直采</t>
  </si>
  <si>
    <t>2063739</t>
  </si>
  <si>
    <t>2021-04-12 18:59:26</t>
  </si>
  <si>
    <t>2063152</t>
  </si>
  <si>
    <t>广州奥华国际酒店公寓奥园广场店</t>
  </si>
  <si>
    <t>208.00</t>
  </si>
  <si>
    <t>2021-04-12 12:26:46</t>
  </si>
  <si>
    <t>2021-04-11</t>
  </si>
  <si>
    <t>2062633</t>
  </si>
  <si>
    <t>梅州麓湖山酒店</t>
  </si>
  <si>
    <t>266.80</t>
  </si>
  <si>
    <t>2021-04-11 23:46:57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</si>
</sst>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14887512879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44299</v>
      </c>
      <c r="H2" s="4">
        <v>1</v>
      </c>
      <c r="I2" s="4">
        <v>1</v>
      </c>
      <c r="J2" s="4">
        <v>1</v>
      </c>
      <c r="K2" s="4" t="s">
        <v>28</v>
      </c>
      <c r="L2" s="4">
        <v>266.8</v>
      </c>
      <c r="M2" s="4">
        <v>266.8</v>
      </c>
      <c r="N2" s="4" t="s">
        <v>29</v>
      </c>
      <c r="O2" s="4" t="s">
        <v>30</v>
      </c>
      <c r="P2" s="4" t="s">
        <v>31</v>
      </c>
      <c r="Q2" s="4">
        <v>0</v>
      </c>
      <c r="R2" s="6">
        <v>44297</v>
      </c>
      <c r="S2" s="5">
        <v>44314</v>
      </c>
      <c r="T2" s="4" t="s">
        <v>32</v>
      </c>
      <c r="U2" s="4">
        <v>266.8</v>
      </c>
      <c r="V2" s="4">
        <v>0</v>
      </c>
      <c r="W2" s="4">
        <v>0</v>
      </c>
    </row>
    <row r="3" s="4" customFormat="1" spans="1:23">
      <c r="A3" s="4">
        <v>14888072638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44298</v>
      </c>
      <c r="G3" s="5">
        <v>44299</v>
      </c>
      <c r="H3" s="4">
        <v>3</v>
      </c>
      <c r="I3" s="4">
        <v>1</v>
      </c>
      <c r="J3" s="4">
        <v>3</v>
      </c>
      <c r="K3" s="4" t="s">
        <v>28</v>
      </c>
      <c r="L3" s="4">
        <v>1185</v>
      </c>
      <c r="M3" s="4">
        <v>1185</v>
      </c>
      <c r="N3" s="4" t="s">
        <v>35</v>
      </c>
      <c r="O3" s="4" t="s">
        <v>30</v>
      </c>
      <c r="P3" s="4" t="s">
        <v>31</v>
      </c>
      <c r="Q3" s="4">
        <v>0</v>
      </c>
      <c r="R3" s="6">
        <v>44298</v>
      </c>
      <c r="S3" s="5">
        <v>44314</v>
      </c>
      <c r="T3" s="4" t="s">
        <v>32</v>
      </c>
      <c r="U3" s="4">
        <v>1185</v>
      </c>
      <c r="V3" s="4">
        <v>0</v>
      </c>
      <c r="W3" s="4">
        <v>0</v>
      </c>
    </row>
    <row r="4" s="4" customFormat="1" spans="1:23">
      <c r="A4" s="4">
        <v>14888075833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44298</v>
      </c>
      <c r="G4" s="5">
        <v>44299</v>
      </c>
      <c r="H4" s="4">
        <v>2</v>
      </c>
      <c r="I4" s="4">
        <v>1</v>
      </c>
      <c r="J4" s="4">
        <v>2</v>
      </c>
      <c r="K4" s="4" t="s">
        <v>28</v>
      </c>
      <c r="L4" s="4">
        <v>790</v>
      </c>
      <c r="M4" s="4">
        <v>790</v>
      </c>
      <c r="N4" s="4" t="s">
        <v>37</v>
      </c>
      <c r="O4" s="4" t="s">
        <v>30</v>
      </c>
      <c r="P4" s="4" t="s">
        <v>31</v>
      </c>
      <c r="Q4" s="4">
        <v>0</v>
      </c>
      <c r="R4" s="6">
        <v>44298</v>
      </c>
      <c r="S4" s="5">
        <v>44314</v>
      </c>
      <c r="T4" s="4" t="s">
        <v>32</v>
      </c>
      <c r="U4" s="4">
        <v>790</v>
      </c>
      <c r="V4" s="4">
        <v>0</v>
      </c>
      <c r="W4" s="4">
        <v>0</v>
      </c>
    </row>
    <row r="5" s="4" customFormat="1" spans="1:24">
      <c r="A5" s="4">
        <v>14889058803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44298</v>
      </c>
      <c r="G5" s="5">
        <v>44299</v>
      </c>
      <c r="H5" s="4">
        <v>1</v>
      </c>
      <c r="I5" s="4">
        <v>1</v>
      </c>
      <c r="J5" s="4">
        <v>1</v>
      </c>
      <c r="K5" s="4" t="s">
        <v>28</v>
      </c>
      <c r="L5" s="4">
        <v>208</v>
      </c>
      <c r="M5" s="4">
        <v>208</v>
      </c>
      <c r="N5" s="4" t="s">
        <v>40</v>
      </c>
      <c r="O5" s="4" t="s">
        <v>30</v>
      </c>
      <c r="P5" s="4" t="s">
        <v>31</v>
      </c>
      <c r="Q5" s="4">
        <v>0</v>
      </c>
      <c r="R5" s="6">
        <v>44298</v>
      </c>
      <c r="S5" s="5">
        <v>44314</v>
      </c>
      <c r="T5" s="4" t="s">
        <v>32</v>
      </c>
      <c r="U5" s="4">
        <v>208</v>
      </c>
      <c r="V5" s="4">
        <v>0</v>
      </c>
      <c r="W5" s="4">
        <v>0</v>
      </c>
      <c r="X5" s="4">
        <v>2063152</v>
      </c>
    </row>
    <row r="6" s="4" customFormat="1" spans="1:24">
      <c r="A6" s="4">
        <v>14894461117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44298</v>
      </c>
      <c r="G6" s="5">
        <v>44299</v>
      </c>
      <c r="H6" s="4">
        <v>1</v>
      </c>
      <c r="I6" s="4">
        <v>1</v>
      </c>
      <c r="J6" s="4">
        <v>1</v>
      </c>
      <c r="K6" s="4" t="s">
        <v>28</v>
      </c>
      <c r="L6" s="4">
        <v>575</v>
      </c>
      <c r="M6" s="4">
        <v>575</v>
      </c>
      <c r="N6" s="4" t="s">
        <v>43</v>
      </c>
      <c r="O6" s="4" t="s">
        <v>30</v>
      </c>
      <c r="P6" s="4" t="s">
        <v>31</v>
      </c>
      <c r="Q6" s="4">
        <v>0</v>
      </c>
      <c r="R6" s="6">
        <v>44298</v>
      </c>
      <c r="S6" s="5">
        <v>44314</v>
      </c>
      <c r="T6" s="4" t="s">
        <v>32</v>
      </c>
      <c r="U6" s="4">
        <v>575</v>
      </c>
      <c r="V6" s="4">
        <v>0</v>
      </c>
      <c r="W6" s="4">
        <v>0</v>
      </c>
      <c r="X6" s="4">
        <v>2063739</v>
      </c>
    </row>
    <row r="7" s="4" customFormat="1" spans="1:24">
      <c r="A7" s="4">
        <v>14894926011</v>
      </c>
      <c r="B7" s="4" t="s">
        <v>24</v>
      </c>
      <c r="C7" s="4" t="s">
        <v>25</v>
      </c>
      <c r="D7" s="4" t="s">
        <v>41</v>
      </c>
      <c r="E7" s="4" t="s">
        <v>44</v>
      </c>
      <c r="F7" s="5">
        <v>44298</v>
      </c>
      <c r="G7" s="5">
        <v>44299</v>
      </c>
      <c r="H7" s="4">
        <v>1</v>
      </c>
      <c r="I7" s="4">
        <v>1</v>
      </c>
      <c r="J7" s="4">
        <v>1</v>
      </c>
      <c r="K7" s="4" t="s">
        <v>28</v>
      </c>
      <c r="L7" s="4">
        <v>575</v>
      </c>
      <c r="M7" s="4">
        <v>575</v>
      </c>
      <c r="N7" s="4" t="s">
        <v>45</v>
      </c>
      <c r="O7" s="4" t="s">
        <v>30</v>
      </c>
      <c r="P7" s="4" t="s">
        <v>31</v>
      </c>
      <c r="Q7" s="4">
        <v>0</v>
      </c>
      <c r="R7" s="6">
        <v>44298</v>
      </c>
      <c r="S7" s="5">
        <v>44314</v>
      </c>
      <c r="T7" s="4" t="s">
        <v>32</v>
      </c>
      <c r="U7" s="4">
        <v>575</v>
      </c>
      <c r="V7" s="4">
        <v>0</v>
      </c>
      <c r="W7" s="4">
        <v>0</v>
      </c>
      <c r="X7" s="4">
        <v>2063891</v>
      </c>
    </row>
    <row r="8" s="4" customFormat="1" spans="1:23">
      <c r="A8" s="4">
        <v>14894886205</v>
      </c>
      <c r="B8" s="4" t="s">
        <v>24</v>
      </c>
      <c r="C8" s="4" t="s">
        <v>25</v>
      </c>
      <c r="D8" s="4" t="s">
        <v>26</v>
      </c>
      <c r="E8" s="4" t="s">
        <v>46</v>
      </c>
      <c r="F8" s="5">
        <v>44298</v>
      </c>
      <c r="G8" s="5">
        <v>44299</v>
      </c>
      <c r="H8" s="4">
        <v>1</v>
      </c>
      <c r="I8" s="4">
        <v>1</v>
      </c>
      <c r="J8" s="4">
        <v>1</v>
      </c>
      <c r="K8" s="4" t="s">
        <v>28</v>
      </c>
      <c r="L8" s="4">
        <v>261.8</v>
      </c>
      <c r="M8" s="4">
        <v>261.8</v>
      </c>
      <c r="N8" s="4" t="s">
        <v>47</v>
      </c>
      <c r="O8" s="4" t="s">
        <v>30</v>
      </c>
      <c r="P8" s="4" t="s">
        <v>31</v>
      </c>
      <c r="Q8" s="4">
        <v>0</v>
      </c>
      <c r="R8" s="6">
        <v>44298</v>
      </c>
      <c r="S8" s="5">
        <v>44314</v>
      </c>
      <c r="T8" s="4" t="s">
        <v>32</v>
      </c>
      <c r="U8" s="4">
        <v>261.8</v>
      </c>
      <c r="V8" s="4">
        <v>0</v>
      </c>
      <c r="W8" s="4">
        <v>0</v>
      </c>
    </row>
    <row r="9" s="4" customFormat="1" spans="1:23">
      <c r="A9" s="4">
        <v>14895077345</v>
      </c>
      <c r="B9" s="4" t="s">
        <v>24</v>
      </c>
      <c r="C9" s="4" t="s">
        <v>25</v>
      </c>
      <c r="D9" s="4" t="s">
        <v>26</v>
      </c>
      <c r="E9" s="4" t="s">
        <v>48</v>
      </c>
      <c r="F9" s="5">
        <v>44298</v>
      </c>
      <c r="G9" s="5">
        <v>44299</v>
      </c>
      <c r="H9" s="4">
        <v>1</v>
      </c>
      <c r="I9" s="4">
        <v>1</v>
      </c>
      <c r="J9" s="4">
        <v>1</v>
      </c>
      <c r="K9" s="4" t="s">
        <v>28</v>
      </c>
      <c r="L9" s="4">
        <v>254.7</v>
      </c>
      <c r="M9" s="4">
        <v>254.7</v>
      </c>
      <c r="N9" s="4" t="s">
        <v>49</v>
      </c>
      <c r="O9" s="4" t="s">
        <v>30</v>
      </c>
      <c r="P9" s="4" t="s">
        <v>31</v>
      </c>
      <c r="Q9" s="4">
        <v>0</v>
      </c>
      <c r="R9" s="6">
        <v>44298</v>
      </c>
      <c r="S9" s="5">
        <v>44314</v>
      </c>
      <c r="T9" s="4" t="s">
        <v>32</v>
      </c>
      <c r="U9" s="4">
        <v>254.7</v>
      </c>
      <c r="V9" s="4">
        <v>0</v>
      </c>
      <c r="W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C36" sqref="C36"/>
    </sheetView>
  </sheetViews>
  <sheetFormatPr defaultColWidth="9" defaultRowHeight="13.5"/>
  <cols>
    <col min="1" max="1" width="15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4">
        <v>14887512879</v>
      </c>
      <c r="B2" s="5">
        <v>44298</v>
      </c>
      <c r="C2" s="5">
        <v>44299</v>
      </c>
      <c r="D2" s="4">
        <v>266.8</v>
      </c>
      <c r="E2" s="4" t="str">
        <f>VLOOKUP(A2,HOP!A:L,12,0)</f>
        <v>266.80</v>
      </c>
      <c r="F2" s="4" t="str">
        <f>VLOOKUP(A2,HOP!A:C,3,0)</f>
        <v>2062633</v>
      </c>
      <c r="G2" s="4">
        <f>D2-E2</f>
        <v>0</v>
      </c>
      <c r="H2" s="4" t="str">
        <f>$H$1&amp;F2</f>
        <v>，2062633</v>
      </c>
      <c r="I2" s="4" t="str">
        <f>VLOOKUP(A2,HOP!A:T,20,0)</f>
        <v>直采</v>
      </c>
    </row>
    <row r="3" s="4" customFormat="1" hidden="1" spans="1:10">
      <c r="A3" s="4">
        <v>14888072638</v>
      </c>
      <c r="B3" s="5">
        <v>44298</v>
      </c>
      <c r="C3" s="5">
        <v>44299</v>
      </c>
      <c r="D3" s="4">
        <v>1185</v>
      </c>
      <c r="E3" s="4">
        <v>1185</v>
      </c>
      <c r="F3" s="7" t="s">
        <v>51</v>
      </c>
      <c r="G3" s="4">
        <f t="shared" ref="G3:G9" si="0">D3-E3</f>
        <v>0</v>
      </c>
      <c r="H3" s="4" t="str">
        <f t="shared" ref="H3:H9" si="1">$H$1&amp;F3</f>
        <v>，202104120819070020</v>
      </c>
      <c r="I3" s="4" t="e">
        <f>VLOOKUP(A3,HOP!A:T,20,0)</f>
        <v>#N/A</v>
      </c>
      <c r="J3" s="4">
        <v>4.12</v>
      </c>
    </row>
    <row r="4" s="4" customFormat="1" hidden="1" spans="1:10">
      <c r="A4" s="4">
        <v>14888075833</v>
      </c>
      <c r="B4" s="5">
        <v>44298</v>
      </c>
      <c r="C4" s="5">
        <v>44299</v>
      </c>
      <c r="D4" s="4">
        <v>790</v>
      </c>
      <c r="E4" s="4">
        <v>790</v>
      </c>
      <c r="F4" s="7" t="s">
        <v>52</v>
      </c>
      <c r="G4" s="4">
        <f t="shared" si="0"/>
        <v>0</v>
      </c>
      <c r="H4" s="4" t="str">
        <f t="shared" si="1"/>
        <v>，202104120819530020</v>
      </c>
      <c r="I4" s="4" t="e">
        <f>VLOOKUP(A4,HOP!A:T,20,0)</f>
        <v>#N/A</v>
      </c>
      <c r="J4" s="4">
        <v>4.12</v>
      </c>
    </row>
    <row r="5" s="4" customFormat="1" spans="1:9">
      <c r="A5" s="4">
        <v>14889058803</v>
      </c>
      <c r="B5" s="5">
        <v>44298</v>
      </c>
      <c r="C5" s="5">
        <v>44299</v>
      </c>
      <c r="D5" s="4">
        <v>208</v>
      </c>
      <c r="E5" s="4" t="str">
        <f>VLOOKUP(A5,HOP!A:L,12,0)</f>
        <v>208.00</v>
      </c>
      <c r="F5" s="4" t="str">
        <f>VLOOKUP(A5,HOP!A:C,3,0)</f>
        <v>2063152</v>
      </c>
      <c r="G5" s="4">
        <f t="shared" si="0"/>
        <v>0</v>
      </c>
      <c r="H5" s="4" t="str">
        <f t="shared" si="1"/>
        <v>，2063152</v>
      </c>
      <c r="I5" s="4" t="str">
        <f>VLOOKUP(A5,HOP!A:T,20,0)</f>
        <v>直采</v>
      </c>
    </row>
    <row r="6" s="4" customFormat="1" spans="1:9">
      <c r="A6" s="4">
        <v>14894461117</v>
      </c>
      <c r="B6" s="5">
        <v>44298</v>
      </c>
      <c r="C6" s="5">
        <v>44299</v>
      </c>
      <c r="D6" s="4">
        <v>575</v>
      </c>
      <c r="E6" s="4" t="str">
        <f>VLOOKUP(A6,HOP!A:L,12,0)</f>
        <v>575.00</v>
      </c>
      <c r="F6" s="4" t="str">
        <f>VLOOKUP(A6,HOP!A:C,3,0)</f>
        <v>2063739</v>
      </c>
      <c r="G6" s="4">
        <f t="shared" si="0"/>
        <v>0</v>
      </c>
      <c r="H6" s="4" t="str">
        <f t="shared" si="1"/>
        <v>，2063739</v>
      </c>
      <c r="I6" s="4" t="str">
        <f>VLOOKUP(A6,HOP!A:T,20,0)</f>
        <v>直采</v>
      </c>
    </row>
    <row r="7" s="4" customFormat="1" spans="1:9">
      <c r="A7" s="4">
        <v>14894926011</v>
      </c>
      <c r="B7" s="5">
        <v>44298</v>
      </c>
      <c r="C7" s="5">
        <v>44299</v>
      </c>
      <c r="D7" s="4">
        <v>575</v>
      </c>
      <c r="E7" s="4" t="str">
        <f>VLOOKUP(A7,HOP!A:L,12,0)</f>
        <v>575.00</v>
      </c>
      <c r="F7" s="4" t="str">
        <f>VLOOKUP(A7,HOP!A:C,3,0)</f>
        <v>2063891</v>
      </c>
      <c r="G7" s="4">
        <f t="shared" si="0"/>
        <v>0</v>
      </c>
      <c r="H7" s="4" t="str">
        <f t="shared" si="1"/>
        <v>，2063891</v>
      </c>
      <c r="I7" s="4" t="str">
        <f>VLOOKUP(A7,HOP!A:T,20,0)</f>
        <v>直采</v>
      </c>
    </row>
    <row r="8" s="4" customFormat="1" hidden="1" spans="1:10">
      <c r="A8" s="4">
        <v>14894886205</v>
      </c>
      <c r="B8" s="5">
        <v>44298</v>
      </c>
      <c r="C8" s="5">
        <v>44299</v>
      </c>
      <c r="D8" s="4">
        <v>261.8</v>
      </c>
      <c r="E8" s="4">
        <v>261.8</v>
      </c>
      <c r="F8" s="7" t="s">
        <v>53</v>
      </c>
      <c r="G8" s="4">
        <f t="shared" si="0"/>
        <v>0</v>
      </c>
      <c r="H8" s="4" t="str">
        <f t="shared" si="1"/>
        <v>，202104131054300025</v>
      </c>
      <c r="I8" s="4" t="e">
        <f>VLOOKUP(A8,HOP!A:T,20,0)</f>
        <v>#N/A</v>
      </c>
      <c r="J8" s="4">
        <v>4.13</v>
      </c>
    </row>
    <row r="9" s="4" customFormat="1" hidden="1" spans="1:10">
      <c r="A9" s="4">
        <v>14895077345</v>
      </c>
      <c r="B9" s="5">
        <v>44298</v>
      </c>
      <c r="C9" s="5">
        <v>44299</v>
      </c>
      <c r="D9" s="4">
        <v>254.7</v>
      </c>
      <c r="E9" s="4">
        <v>254.7</v>
      </c>
      <c r="F9" s="7" t="s">
        <v>54</v>
      </c>
      <c r="G9" s="4">
        <f t="shared" si="0"/>
        <v>0</v>
      </c>
      <c r="H9" s="4" t="str">
        <f t="shared" si="1"/>
        <v>，202104131102050025</v>
      </c>
      <c r="I9" s="4" t="e">
        <f>VLOOKUP(A9,HOP!A:T,20,0)</f>
        <v>#N/A</v>
      </c>
      <c r="J9" s="4">
        <v>4.13</v>
      </c>
    </row>
    <row r="11" spans="4:4">
      <c r="D11" s="4">
        <f>SUM(D2:D10)</f>
        <v>4116.3</v>
      </c>
    </row>
    <row r="15" spans="1:1">
      <c r="A15" s="4" t="s">
        <v>55</v>
      </c>
    </row>
    <row r="16" spans="1:1">
      <c r="A16" s="4" t="s">
        <v>56</v>
      </c>
    </row>
    <row r="17" spans="1:1">
      <c r="A17" s="4" t="s">
        <v>57</v>
      </c>
    </row>
  </sheetData>
  <autoFilter ref="A1:XFD16">
    <filterColumn colId="8">
      <customFilters>
        <customFilter operator="equal" val=""/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</row>
    <row r="2" s="1" customFormat="1" spans="1:20">
      <c r="A2" s="3">
        <v>14894926011</v>
      </c>
      <c r="B2" s="1" t="s">
        <v>75</v>
      </c>
      <c r="C2" s="1" t="s">
        <v>76</v>
      </c>
      <c r="D2" s="1" t="s">
        <v>77</v>
      </c>
      <c r="E2" s="1" t="s">
        <v>45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</row>
    <row r="3" s="1" customFormat="1" spans="1:20">
      <c r="A3" s="3">
        <v>14894461117</v>
      </c>
      <c r="B3" s="1" t="s">
        <v>75</v>
      </c>
      <c r="C3" s="1" t="s">
        <v>89</v>
      </c>
      <c r="D3" s="1" t="s">
        <v>77</v>
      </c>
      <c r="E3" s="1" t="s">
        <v>43</v>
      </c>
      <c r="F3" s="1" t="s">
        <v>75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80</v>
      </c>
      <c r="L3" s="1" t="s">
        <v>80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90</v>
      </c>
      <c r="R3" s="1" t="s">
        <v>86</v>
      </c>
      <c r="S3" s="1" t="s">
        <v>87</v>
      </c>
      <c r="T3" s="1" t="s">
        <v>88</v>
      </c>
    </row>
    <row r="4" s="1" customFormat="1" spans="1:20">
      <c r="A4" s="3">
        <v>14889058803</v>
      </c>
      <c r="B4" s="1" t="s">
        <v>75</v>
      </c>
      <c r="C4" s="1" t="s">
        <v>91</v>
      </c>
      <c r="D4" s="1" t="s">
        <v>92</v>
      </c>
      <c r="E4" s="1" t="s">
        <v>40</v>
      </c>
      <c r="F4" s="1" t="s">
        <v>75</v>
      </c>
      <c r="G4" s="1" t="s">
        <v>78</v>
      </c>
      <c r="H4" s="1" t="s">
        <v>79</v>
      </c>
      <c r="I4" s="1" t="s">
        <v>93</v>
      </c>
      <c r="J4" s="1" t="s">
        <v>81</v>
      </c>
      <c r="K4" s="1" t="s">
        <v>93</v>
      </c>
      <c r="L4" s="1" t="s">
        <v>93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94</v>
      </c>
      <c r="R4" s="1" t="s">
        <v>86</v>
      </c>
      <c r="S4" s="1" t="s">
        <v>87</v>
      </c>
      <c r="T4" s="1" t="s">
        <v>88</v>
      </c>
    </row>
    <row r="5" s="1" customFormat="1" spans="1:20">
      <c r="A5" s="3">
        <v>14887512879</v>
      </c>
      <c r="B5" s="1" t="s">
        <v>95</v>
      </c>
      <c r="C5" s="1" t="s">
        <v>96</v>
      </c>
      <c r="D5" s="1" t="s">
        <v>97</v>
      </c>
      <c r="E5" s="1" t="s">
        <v>29</v>
      </c>
      <c r="F5" s="1" t="s">
        <v>75</v>
      </c>
      <c r="G5" s="1" t="s">
        <v>78</v>
      </c>
      <c r="H5" s="1" t="s">
        <v>79</v>
      </c>
      <c r="I5" s="1" t="s">
        <v>98</v>
      </c>
      <c r="J5" s="1" t="s">
        <v>81</v>
      </c>
      <c r="K5" s="1" t="s">
        <v>98</v>
      </c>
      <c r="L5" s="1" t="s">
        <v>98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99</v>
      </c>
      <c r="R5" s="1" t="s">
        <v>86</v>
      </c>
      <c r="S5" s="1" t="s">
        <v>87</v>
      </c>
      <c r="T5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2021-04-28T01:34:30Z</dcterms:created>
  <dcterms:modified xsi:type="dcterms:W3CDTF">2021-04-28T01:43:27Z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D319CD3ACD3944398CB8F26A7F7CC77A</vt:lpwstr>
  </property>
  <property fmtid="{D5CDD505-2E9C-101B-9397-08002B2CF9AE}" pid="3" name="KSOProductBuildVer">
    <vt:lpwstr>2052-11.1.0.10463</vt:lpwstr>
  </property>
</Properties>
</file>