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对账!$1:$58</definedName>
  </definedNames>
  <calcPr calcId="144525"/>
</workbook>
</file>

<file path=xl/sharedStrings.xml><?xml version="1.0" encoding="utf-8"?>
<sst xmlns="http://schemas.openxmlformats.org/spreadsheetml/2006/main" count="1216" uniqueCount="284">
  <si>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</si>
  <si>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</si>
  <si>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</si>
  <si>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</si>
  <si>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</si>
  <si>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</si>
  <si>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</si>
  <si>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</si>
  <si>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</si>
  <si>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</si>
  <si>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</si>
  <si>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</si>
  <si>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</si>
  <si>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</si>
  <si>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</si>
  <si>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</si>
  <si>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</si>
  <si>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</si>
  <si>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</si>
  <si>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</si>
  <si>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</si>
  <si>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</si>
  <si>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</si>
  <si>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</si>
  <si>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</si>
  <si>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</si>
  <si>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[梅州]梅州英思廷酒店(68034492)</t>
  </si>
  <si>
    <t>廷逸大床房&lt;内宾&gt;&lt;双人入住&gt;&lt;特惠专享&gt;&lt;双早&gt;&lt;大床&gt;</t>
  </si>
  <si>
    <t>CNY</t>
  </si>
  <si>
    <t>严建华</t>
  </si>
  <si>
    <t>CA13744210501CNY</t>
  </si>
  <si>
    <t>未提现</t>
  </si>
  <si>
    <t>携程开票</t>
  </si>
  <si>
    <t>[上海]上海半岛酒店(65670331)</t>
  </si>
  <si>
    <t>豪华园景房&lt;双人入住&gt;&lt;双早&gt;&lt;大床&gt;</t>
  </si>
  <si>
    <t>张平安</t>
  </si>
  <si>
    <t>[广州]广州奥华国际酒店公寓奥园广场店(70951960)</t>
  </si>
  <si>
    <t>豪华双床房&lt;双人入住&gt;&lt;无早&gt;&lt;今日特价 &gt;</t>
  </si>
  <si>
    <t>王宁,黄力新</t>
  </si>
  <si>
    <t>[大理市]大理海湾国际酒店(70914791)</t>
  </si>
  <si>
    <t>山景商务大床房&lt;双人入住&gt;&lt;特惠专享&gt;&lt;双早&gt;&lt;大床&gt;</t>
  </si>
  <si>
    <t>李艳敏,齐林勇</t>
  </si>
  <si>
    <t>[安顺]安顺豪生温泉度假酒店(71662034)</t>
  </si>
  <si>
    <t>高级大床房&lt;双人入住&gt;&lt;内宾&gt;&lt;双早&gt;&lt; DLTZ &gt;</t>
  </si>
  <si>
    <t>陈泽鑫</t>
  </si>
  <si>
    <t>DLT6564526</t>
  </si>
  <si>
    <t>代分销</t>
  </si>
  <si>
    <t>[大邑]德门仁里精品酒店(大邑安仁古镇店)(62555384)</t>
  </si>
  <si>
    <t>双床房&lt;中宾&gt;&lt;双人入住&gt;&lt;双早&gt;&lt;双床&gt;</t>
  </si>
  <si>
    <t>范羿</t>
  </si>
  <si>
    <t>DFXA13744210502CNY</t>
  </si>
  <si>
    <t>[大理市]大理古城未迟清舍客栈(64242922)</t>
  </si>
  <si>
    <t>清舍简约双床房&lt;双人入住&gt;&lt;无早&gt;&lt;双床&gt;</t>
  </si>
  <si>
    <t>赵薇</t>
  </si>
  <si>
    <t>CA13744210502CNY</t>
  </si>
  <si>
    <t>[澳门]澳门丽思卡尔顿酒店(The Ritz-Carlton Macau)(67089569)</t>
  </si>
  <si>
    <t>尊贵套房&lt;双人入住&gt;&lt;特价&gt;&lt;无早&gt;</t>
  </si>
  <si>
    <t>YUAN/YISAN,Qi/Danni</t>
  </si>
  <si>
    <t>海景商务大床房&lt;双人入住&gt;&lt;特惠专享&gt;&lt;双早&gt;&lt;大床&gt;</t>
  </si>
  <si>
    <t>刘富州</t>
  </si>
  <si>
    <t>[梅州]梅州麓湖山酒店(62503407)</t>
  </si>
  <si>
    <t>公寓标准大床房&lt;双人入住&gt;&lt;双早&gt;&lt;大床&gt;</t>
  </si>
  <si>
    <t>贾娟</t>
  </si>
  <si>
    <t>海景商务双床房&lt;双人入住&gt;&lt;特惠专享&gt;&lt;双早&gt;&lt;双床&gt;</t>
  </si>
  <si>
    <t>解国振</t>
  </si>
  <si>
    <t>豪生商务套房&lt;双人入住&gt;&lt;内宾&gt;&lt;双早&gt;&lt; DLTZ &gt;</t>
  </si>
  <si>
    <t>何淙</t>
  </si>
  <si>
    <t>蒋静</t>
  </si>
  <si>
    <t>廷逸双床房&lt;内宾&gt;&lt;双人入住&gt;&lt;特惠专享&gt;&lt;双早&gt;&lt;双床&gt;</t>
  </si>
  <si>
    <t>杨家发</t>
  </si>
  <si>
    <t>豪华大床房&lt;双人入住&gt;&lt;无早&gt;&lt;今日特价 &gt;</t>
  </si>
  <si>
    <t>张玉芳</t>
  </si>
  <si>
    <t>公寓标准大床房&lt;双人入住&gt;&lt;今日特价 &gt;&lt;双早&gt;</t>
  </si>
  <si>
    <t>蔡慈扬,林健聪</t>
  </si>
  <si>
    <t>CA13744210503CNY</t>
  </si>
  <si>
    <t>朱婵禕,朱国琴</t>
  </si>
  <si>
    <t>[广州]爱丽思国际酒店公寓(广州沿江路民间金融大厦店)(70656969)</t>
  </si>
  <si>
    <t>标准城景大床房&lt;双人入住&gt;&lt;无早&gt;</t>
  </si>
  <si>
    <t>宋连春</t>
  </si>
  <si>
    <t>取消</t>
  </si>
  <si>
    <t>[贵阳]贵阳溪山里酒店(64874007)</t>
  </si>
  <si>
    <t>罗瑞</t>
  </si>
  <si>
    <t>尊贵套房&lt;双人入住&gt;&lt;早餐&gt;&lt;今日特价 &gt;</t>
  </si>
  <si>
    <t>HE/QINYI,GUO/JUNJIE</t>
  </si>
  <si>
    <t>[南京]南京熊猫金陵大酒店(61264508)</t>
  </si>
  <si>
    <t>高级标准间&lt;双人入住&gt;&lt;今日特价 &gt;&lt;双早&gt;&lt;双床&gt;</t>
  </si>
  <si>
    <t>吴坚,吴坚,吴坚</t>
  </si>
  <si>
    <t>曹雪花</t>
  </si>
  <si>
    <t>廷悦大床房&lt;内宾&gt;&lt;双人入住&gt;&lt;特惠专享&gt;&lt;双早&gt;&lt;大床&gt;</t>
  </si>
  <si>
    <t>张永明</t>
  </si>
  <si>
    <t>MA/ZHEN,ZHANG/HUILING</t>
  </si>
  <si>
    <t>CA13744210504CNY</t>
  </si>
  <si>
    <t>zhang/jiuling</t>
  </si>
  <si>
    <t>钟可</t>
  </si>
  <si>
    <t>精致双床房&lt;双人入住&gt;&lt;特惠专享&gt;&lt;双早&gt;&lt;双床&gt;</t>
  </si>
  <si>
    <t>尹文标,邵振刚,张书源</t>
  </si>
  <si>
    <t>标准城景双床房&lt;双人入住&gt;&lt;无早&gt;</t>
  </si>
  <si>
    <t>曹莉玲</t>
  </si>
  <si>
    <t>谢劼</t>
  </si>
  <si>
    <t>翁文津</t>
  </si>
  <si>
    <t>杨吕</t>
  </si>
  <si>
    <t>罗英恺</t>
  </si>
  <si>
    <t>周展韶</t>
  </si>
  <si>
    <t>赔款</t>
  </si>
  <si>
    <t>[景洪]云南航空西双版纳观光酒店(60184180)</t>
  </si>
  <si>
    <t>高级双床房&lt;双人入住&gt;&lt;双早&gt;&lt;双床&gt;</t>
  </si>
  <si>
    <t>何英姿</t>
  </si>
  <si>
    <t>[双江]双江华耀大酒店(60184180)</t>
  </si>
  <si>
    <t>商务标准间&lt;双人入住&gt;&lt;今日特价 &gt;&lt;双早&gt;</t>
  </si>
  <si>
    <t>黄阿发,黄阿福,刘任科,宋鸿安</t>
  </si>
  <si>
    <t>[成都]德门仁里酒店(成都宽窄店)(62554428)</t>
  </si>
  <si>
    <t>榻榻米大床房&lt;中宾&gt;&lt;双人入住&gt;&lt;双早&gt;&lt;大床&gt;</t>
  </si>
  <si>
    <t>张英贵</t>
  </si>
  <si>
    <t>CA13744210505CNY</t>
  </si>
  <si>
    <t>凌玲</t>
  </si>
  <si>
    <t>清舍简约大床房&lt;双人入住&gt;&lt;无早&gt;&lt;大床&gt;</t>
  </si>
  <si>
    <t>杨萍</t>
  </si>
  <si>
    <t>王郑奇</t>
  </si>
  <si>
    <t>DLT6559051</t>
  </si>
  <si>
    <t>赖美玲</t>
  </si>
  <si>
    <t>DFXA13744210506CNY</t>
  </si>
  <si>
    <t>好莱坞双床房&lt;双人入住&gt;&lt;内宾&gt;&lt;双早&gt;&lt; DLTZ &gt;</t>
  </si>
  <si>
    <t>郝丹</t>
  </si>
  <si>
    <t>CA13744210506CNY</t>
  </si>
  <si>
    <t>骆俊斌</t>
  </si>
  <si>
    <t>赵京徽</t>
  </si>
  <si>
    <t>朱惠珍</t>
  </si>
  <si>
    <t>陈大</t>
  </si>
  <si>
    <t>淇淇</t>
  </si>
  <si>
    <t>高级双床房&lt;中宾&gt;&lt;双人入住&gt;&lt;双早&gt;</t>
  </si>
  <si>
    <t>石国柱</t>
  </si>
  <si>
    <t>田益民,李帮成</t>
  </si>
  <si>
    <t>李帆</t>
  </si>
  <si>
    <t>周菊</t>
  </si>
  <si>
    <t>，</t>
  </si>
  <si>
    <t>202104152026210021</t>
  </si>
  <si>
    <t>202104161739000021</t>
  </si>
  <si>
    <t>202104161805410021</t>
  </si>
  <si>
    <t>202104131121120025</t>
  </si>
  <si>
    <t>202104170831470001</t>
  </si>
  <si>
    <t>202104182246570021</t>
  </si>
  <si>
    <t>原单金额结算0.本期扣款146.5元</t>
  </si>
  <si>
    <t xml:space="preserve"> 拒单状态，携程扣款490</t>
  </si>
  <si>
    <t>系统无单</t>
  </si>
  <si>
    <t>202104200838150020</t>
  </si>
  <si>
    <t>202104201420010020</t>
  </si>
  <si>
    <t>202104201921380021</t>
  </si>
  <si>
    <t>38490.9 CNY</t>
  </si>
  <si>
    <t>A210506112254481 HOP:35095.5元</t>
  </si>
  <si>
    <t>A210506112346481</t>
  </si>
  <si>
    <t>i210506110355 房集：3885.4元</t>
  </si>
  <si>
    <t>总计：38490.9元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</si>
  <si>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</si>
  <si>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</si>
  <si>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</si>
  <si>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</si>
  <si>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</si>
  <si>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</si>
  <si>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</si>
  <si>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</si>
  <si>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</si>
  <si>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</si>
  <si>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</si>
  <si>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</si>
  <si>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</si>
  <si>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</si>
  <si>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</si>
  <si>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</si>
  <si>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</si>
  <si>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2021-04-20</t>
  </si>
  <si>
    <t>2075063</t>
  </si>
  <si>
    <t>大理海湾国际酒店</t>
  </si>
  <si>
    <t>2021-04-21</t>
  </si>
  <si>
    <t>退房日月结</t>
  </si>
  <si>
    <t>450.00</t>
  </si>
  <si>
    <t>RMB</t>
  </si>
  <si>
    <t>0</t>
  </si>
  <si>
    <t>0.00</t>
  </si>
  <si>
    <t>携程汇登国内直连</t>
  </si>
  <si>
    <t>2021-04-20 18:09:15</t>
  </si>
  <si>
    <t>否</t>
  </si>
  <si>
    <t>广州汇登信息科技有限公司</t>
  </si>
  <si>
    <t>直采</t>
  </si>
  <si>
    <t>2075042</t>
  </si>
  <si>
    <t>德门仁里酒店(成都宽窄店)</t>
  </si>
  <si>
    <t>834.00</t>
  </si>
  <si>
    <t>2021-04-20 17:49:37</t>
  </si>
  <si>
    <t>2074678</t>
  </si>
  <si>
    <t>417.00</t>
  </si>
  <si>
    <t>2021-04-20 13:09:17</t>
  </si>
  <si>
    <t>2021-04-19</t>
  </si>
  <si>
    <t>2073357</t>
  </si>
  <si>
    <t>广州奥华国际酒店公寓奥园广场店</t>
  </si>
  <si>
    <t>193.00</t>
  </si>
  <si>
    <t>2021-04-19 13:26:48</t>
  </si>
  <si>
    <t>2073328</t>
  </si>
  <si>
    <t>大理古城未迟清舍客栈</t>
  </si>
  <si>
    <t>200.00</t>
  </si>
  <si>
    <t>2021-04-19 12:57:07</t>
  </si>
  <si>
    <t>2021-04-18</t>
  </si>
  <si>
    <t>2072486</t>
  </si>
  <si>
    <t>2021-04-18 18:54:21</t>
  </si>
  <si>
    <t>2072348</t>
  </si>
  <si>
    <t>2021-04-18 17:25:41</t>
  </si>
  <si>
    <t>2072237</t>
  </si>
  <si>
    <t>2021-04-18 16:06:33</t>
  </si>
  <si>
    <t>2071977</t>
  </si>
  <si>
    <t>梅州麓湖山酒店</t>
  </si>
  <si>
    <t>268.00</t>
  </si>
  <si>
    <t>2021-04-18 12:50:06</t>
  </si>
  <si>
    <t>2071658</t>
  </si>
  <si>
    <t>1350.00</t>
  </si>
  <si>
    <t>2021-04-18 08:10:57</t>
  </si>
  <si>
    <t>2021-04-17</t>
  </si>
  <si>
    <t>2070992</t>
  </si>
  <si>
    <t>梅州英思廷酒店</t>
  </si>
  <si>
    <t>248.00</t>
  </si>
  <si>
    <t>2021-04-28 19:51:56</t>
  </si>
  <si>
    <t>2070829</t>
  </si>
  <si>
    <t>2021-04-17 21:09:00</t>
  </si>
  <si>
    <t>2070676</t>
  </si>
  <si>
    <t>203.00</t>
  </si>
  <si>
    <t>2021-04-17 14:02:55</t>
  </si>
  <si>
    <t>2070418</t>
  </si>
  <si>
    <t>南京熊猫金陵大酒店</t>
  </si>
  <si>
    <t>1170.00</t>
  </si>
  <si>
    <t>2021-04-17 10:13:40</t>
  </si>
  <si>
    <t>2070376</t>
  </si>
  <si>
    <t>澳门丽思卡尔顿酒店</t>
  </si>
  <si>
    <t>HE QINYI,GUO JUNJIE</t>
  </si>
  <si>
    <t>2465.00</t>
  </si>
  <si>
    <t>2021-04-17 09:21:22</t>
  </si>
  <si>
    <t>2021-04-16</t>
  </si>
  <si>
    <t>2069752</t>
  </si>
  <si>
    <t>218.00</t>
  </si>
  <si>
    <t>2021-04-16 20:15:43</t>
  </si>
  <si>
    <t>2069740</t>
  </si>
  <si>
    <t>2021-04-28 19:51:41</t>
  </si>
  <si>
    <t>2069399</t>
  </si>
  <si>
    <t>575.00</t>
  </si>
  <si>
    <t>2021-04-16 17:16:59</t>
  </si>
  <si>
    <t>2069034</t>
  </si>
  <si>
    <t>536.00</t>
  </si>
  <si>
    <t>2021-04-16 13:09:14</t>
  </si>
  <si>
    <t>2068721</t>
  </si>
  <si>
    <t>2021-04-16 08:59:14</t>
  </si>
  <si>
    <t>2021-04-15</t>
  </si>
  <si>
    <t>2068525</t>
  </si>
  <si>
    <t>2021-04-15 23:12:13</t>
  </si>
  <si>
    <t>2067739</t>
  </si>
  <si>
    <t>744.00</t>
  </si>
  <si>
    <t>2021-04-15 17:19:31</t>
  </si>
  <si>
    <t>2067697</t>
  </si>
  <si>
    <t>980.00</t>
  </si>
  <si>
    <t>2021-04-15 14:04:33</t>
  </si>
  <si>
    <t>2067684</t>
  </si>
  <si>
    <t>416.00</t>
  </si>
  <si>
    <t>2021-04-15 13:40:08</t>
  </si>
  <si>
    <t>2021-04-14</t>
  </si>
  <si>
    <t>2066844</t>
  </si>
  <si>
    <t>上海半岛酒店</t>
  </si>
  <si>
    <t>2510.00</t>
  </si>
  <si>
    <t>2021-04-14 19:04:53</t>
  </si>
  <si>
    <t>2021-04-09</t>
  </si>
  <si>
    <t>2058144</t>
  </si>
  <si>
    <t>YUAN YISAN,Qi Danni</t>
  </si>
  <si>
    <t>4490.00</t>
  </si>
  <si>
    <t>2021-04-10 08:36:48</t>
  </si>
  <si>
    <t>2056762</t>
  </si>
  <si>
    <t>zhang jiuling</t>
  </si>
  <si>
    <t>3590.00</t>
  </si>
  <si>
    <t>2021-04-09 10:47:11</t>
  </si>
  <si>
    <t>2056664</t>
  </si>
  <si>
    <t>MA ZHEN,ZHANG HUILING</t>
  </si>
  <si>
    <t>7959.00</t>
  </si>
  <si>
    <t>2021-04-09 10:47:07</t>
  </si>
  <si>
    <t>2021-04-06</t>
  </si>
  <si>
    <t>2051910</t>
  </si>
  <si>
    <t>2021-04-06 10:29:17</t>
  </si>
  <si>
    <t>2021-04-05</t>
  </si>
  <si>
    <t>2051544</t>
  </si>
  <si>
    <t>2021-04-08</t>
  </si>
  <si>
    <t>1984.00</t>
  </si>
  <si>
    <t>2021-04-28 19:26:28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</si>
</sst>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1" borderId="7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9" fillId="3" borderId="3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5"/>
  <sheetViews>
    <sheetView topLeftCell="A19" workbookViewId="0">
      <selection activeCell="A19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14823213765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44294</v>
      </c>
      <c r="G2" s="5">
        <v>44302</v>
      </c>
      <c r="H2" s="4">
        <v>1</v>
      </c>
      <c r="I2" s="4">
        <v>8</v>
      </c>
      <c r="J2" s="4">
        <v>8</v>
      </c>
      <c r="K2" s="4" t="s">
        <v>28</v>
      </c>
      <c r="L2" s="4">
        <v>1984</v>
      </c>
      <c r="M2" s="4">
        <v>1984</v>
      </c>
      <c r="N2" s="4" t="s">
        <v>29</v>
      </c>
      <c r="O2" s="4" t="s">
        <v>30</v>
      </c>
      <c r="P2" s="4" t="s">
        <v>31</v>
      </c>
      <c r="Q2" s="4">
        <v>0</v>
      </c>
      <c r="R2" s="7">
        <v>44291</v>
      </c>
      <c r="S2" s="5">
        <v>44317</v>
      </c>
      <c r="T2" s="4" t="s">
        <v>32</v>
      </c>
      <c r="U2" s="4">
        <v>1984</v>
      </c>
      <c r="V2" s="4">
        <v>0</v>
      </c>
      <c r="W2" s="4">
        <v>0</v>
      </c>
      <c r="X2" s="4">
        <v>2051544</v>
      </c>
    </row>
    <row r="3" s="4" customFormat="1" spans="1:24">
      <c r="A3" s="4">
        <v>14913927940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44301</v>
      </c>
      <c r="G3" s="5">
        <v>44302</v>
      </c>
      <c r="H3" s="4">
        <v>1</v>
      </c>
      <c r="I3" s="4">
        <v>1</v>
      </c>
      <c r="J3" s="4">
        <v>1</v>
      </c>
      <c r="K3" s="4" t="s">
        <v>28</v>
      </c>
      <c r="L3" s="4">
        <v>2510</v>
      </c>
      <c r="M3" s="4">
        <v>2510</v>
      </c>
      <c r="N3" s="4" t="s">
        <v>35</v>
      </c>
      <c r="O3" s="4" t="s">
        <v>30</v>
      </c>
      <c r="P3" s="4" t="s">
        <v>31</v>
      </c>
      <c r="Q3" s="4">
        <v>0</v>
      </c>
      <c r="R3" s="7">
        <v>44300</v>
      </c>
      <c r="S3" s="5">
        <v>44317</v>
      </c>
      <c r="T3" s="4" t="s">
        <v>32</v>
      </c>
      <c r="U3" s="4">
        <v>2510</v>
      </c>
      <c r="V3" s="4">
        <v>0</v>
      </c>
      <c r="W3" s="4">
        <v>0</v>
      </c>
      <c r="X3" s="4">
        <v>2066844</v>
      </c>
    </row>
    <row r="4" s="4" customFormat="1" spans="1:24">
      <c r="A4" s="4">
        <v>14918086314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44301</v>
      </c>
      <c r="G4" s="5">
        <v>44302</v>
      </c>
      <c r="H4" s="4">
        <v>2</v>
      </c>
      <c r="I4" s="4">
        <v>1</v>
      </c>
      <c r="J4" s="4">
        <v>2</v>
      </c>
      <c r="K4" s="4" t="s">
        <v>28</v>
      </c>
      <c r="L4" s="4">
        <v>416</v>
      </c>
      <c r="M4" s="4">
        <v>416</v>
      </c>
      <c r="N4" s="4" t="s">
        <v>38</v>
      </c>
      <c r="O4" s="4" t="s">
        <v>30</v>
      </c>
      <c r="P4" s="4" t="s">
        <v>31</v>
      </c>
      <c r="Q4" s="4">
        <v>0</v>
      </c>
      <c r="R4" s="7">
        <v>44301</v>
      </c>
      <c r="S4" s="5">
        <v>44317</v>
      </c>
      <c r="T4" s="4" t="s">
        <v>32</v>
      </c>
      <c r="U4" s="4">
        <v>416</v>
      </c>
      <c r="V4" s="4">
        <v>0</v>
      </c>
      <c r="W4" s="4">
        <v>0</v>
      </c>
      <c r="X4" s="4">
        <v>2067684</v>
      </c>
    </row>
    <row r="5" s="4" customFormat="1" spans="1:24">
      <c r="A5" s="4">
        <v>14918166103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44301</v>
      </c>
      <c r="G5" s="5">
        <v>44302</v>
      </c>
      <c r="H5" s="4">
        <v>2</v>
      </c>
      <c r="I5" s="4">
        <v>1</v>
      </c>
      <c r="J5" s="4">
        <v>2</v>
      </c>
      <c r="K5" s="4" t="s">
        <v>28</v>
      </c>
      <c r="L5" s="4">
        <v>980</v>
      </c>
      <c r="M5" s="4">
        <v>980</v>
      </c>
      <c r="N5" s="4" t="s">
        <v>41</v>
      </c>
      <c r="O5" s="4" t="s">
        <v>30</v>
      </c>
      <c r="P5" s="4" t="s">
        <v>31</v>
      </c>
      <c r="Q5" s="4">
        <v>0</v>
      </c>
      <c r="R5" s="7">
        <v>44301</v>
      </c>
      <c r="S5" s="5">
        <v>44317</v>
      </c>
      <c r="T5" s="4" t="s">
        <v>32</v>
      </c>
      <c r="U5" s="4">
        <v>980</v>
      </c>
      <c r="V5" s="4">
        <v>0</v>
      </c>
      <c r="W5" s="4">
        <v>0</v>
      </c>
      <c r="X5" s="4">
        <v>2067697</v>
      </c>
    </row>
    <row r="6" s="4" customFormat="1" spans="1:23">
      <c r="A6" s="4">
        <v>14922394057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44301</v>
      </c>
      <c r="G6" s="5">
        <v>44302</v>
      </c>
      <c r="H6" s="4">
        <v>1</v>
      </c>
      <c r="I6" s="4">
        <v>1</v>
      </c>
      <c r="J6" s="4">
        <v>1</v>
      </c>
      <c r="K6" s="4" t="s">
        <v>28</v>
      </c>
      <c r="L6" s="4">
        <v>390</v>
      </c>
      <c r="M6" s="4">
        <v>390</v>
      </c>
      <c r="N6" s="4" t="s">
        <v>44</v>
      </c>
      <c r="O6" s="4" t="s">
        <v>30</v>
      </c>
      <c r="P6" s="4" t="s">
        <v>31</v>
      </c>
      <c r="Q6" s="4">
        <v>0</v>
      </c>
      <c r="R6" s="7">
        <v>44301</v>
      </c>
      <c r="S6" s="5">
        <v>44317</v>
      </c>
      <c r="T6" s="4" t="s">
        <v>32</v>
      </c>
      <c r="U6" s="4">
        <v>390</v>
      </c>
      <c r="V6" s="4">
        <v>0</v>
      </c>
      <c r="W6" s="4">
        <v>0</v>
      </c>
    </row>
    <row r="7" s="4" customFormat="1" spans="1:23">
      <c r="A7" s="4" t="s">
        <v>45</v>
      </c>
      <c r="B7" s="4" t="s">
        <v>46</v>
      </c>
      <c r="C7" s="4" t="s">
        <v>25</v>
      </c>
      <c r="D7" s="4" t="s">
        <v>47</v>
      </c>
      <c r="E7" s="4" t="s">
        <v>48</v>
      </c>
      <c r="F7" s="5">
        <v>44316</v>
      </c>
      <c r="G7" s="5">
        <v>44317</v>
      </c>
      <c r="H7" s="4">
        <v>1</v>
      </c>
      <c r="I7" s="4">
        <v>1</v>
      </c>
      <c r="J7" s="4">
        <v>1</v>
      </c>
      <c r="K7" s="4" t="s">
        <v>28</v>
      </c>
      <c r="L7" s="4">
        <v>328</v>
      </c>
      <c r="M7" s="4">
        <v>328</v>
      </c>
      <c r="N7" s="4" t="s">
        <v>49</v>
      </c>
      <c r="O7" s="4" t="s">
        <v>50</v>
      </c>
      <c r="P7" s="4" t="s">
        <v>31</v>
      </c>
      <c r="Q7" s="4">
        <v>0</v>
      </c>
      <c r="R7" s="7">
        <v>44315.7372453704</v>
      </c>
      <c r="S7" s="5">
        <v>44318</v>
      </c>
      <c r="T7" s="4" t="s">
        <v>32</v>
      </c>
      <c r="U7" s="4">
        <v>328</v>
      </c>
      <c r="V7" s="4">
        <v>0</v>
      </c>
      <c r="W7" s="4">
        <v>0</v>
      </c>
    </row>
    <row r="8" s="4" customFormat="1" spans="1:24">
      <c r="A8" s="4">
        <v>14824381230</v>
      </c>
      <c r="B8" s="4" t="s">
        <v>24</v>
      </c>
      <c r="C8" s="4" t="s">
        <v>25</v>
      </c>
      <c r="D8" s="4" t="s">
        <v>51</v>
      </c>
      <c r="E8" s="4" t="s">
        <v>52</v>
      </c>
      <c r="F8" s="5">
        <v>44302</v>
      </c>
      <c r="G8" s="5">
        <v>44303</v>
      </c>
      <c r="H8" s="4">
        <v>1</v>
      </c>
      <c r="I8" s="4">
        <v>1</v>
      </c>
      <c r="J8" s="4">
        <v>1</v>
      </c>
      <c r="K8" s="4" t="s">
        <v>28</v>
      </c>
      <c r="L8" s="4">
        <v>200</v>
      </c>
      <c r="M8" s="4">
        <v>200</v>
      </c>
      <c r="N8" s="4" t="s">
        <v>53</v>
      </c>
      <c r="O8" s="4" t="s">
        <v>54</v>
      </c>
      <c r="P8" s="4" t="s">
        <v>31</v>
      </c>
      <c r="Q8" s="4">
        <v>0</v>
      </c>
      <c r="R8" s="7">
        <v>44292</v>
      </c>
      <c r="S8" s="5">
        <v>44318</v>
      </c>
      <c r="T8" s="4" t="s">
        <v>32</v>
      </c>
      <c r="U8" s="4">
        <v>200</v>
      </c>
      <c r="V8" s="4">
        <v>0</v>
      </c>
      <c r="W8" s="4">
        <v>0</v>
      </c>
      <c r="X8" s="4">
        <v>2051910</v>
      </c>
    </row>
    <row r="9" s="4" customFormat="1" spans="1:24">
      <c r="A9" s="4">
        <v>14864614148</v>
      </c>
      <c r="B9" s="4" t="s">
        <v>24</v>
      </c>
      <c r="C9" s="4" t="s">
        <v>25</v>
      </c>
      <c r="D9" s="4" t="s">
        <v>55</v>
      </c>
      <c r="E9" s="4" t="s">
        <v>56</v>
      </c>
      <c r="F9" s="5">
        <v>44300</v>
      </c>
      <c r="G9" s="5">
        <v>44303</v>
      </c>
      <c r="H9" s="4">
        <v>1</v>
      </c>
      <c r="I9" s="4">
        <v>3</v>
      </c>
      <c r="J9" s="4">
        <v>3</v>
      </c>
      <c r="K9" s="4" t="s">
        <v>28</v>
      </c>
      <c r="L9" s="4">
        <v>4490</v>
      </c>
      <c r="M9" s="4">
        <v>4490</v>
      </c>
      <c r="N9" s="4" t="s">
        <v>57</v>
      </c>
      <c r="O9" s="4" t="s">
        <v>54</v>
      </c>
      <c r="P9" s="4" t="s">
        <v>31</v>
      </c>
      <c r="Q9" s="4">
        <v>0</v>
      </c>
      <c r="R9" s="7">
        <v>44295</v>
      </c>
      <c r="S9" s="5">
        <v>44318</v>
      </c>
      <c r="T9" s="4" t="s">
        <v>32</v>
      </c>
      <c r="U9" s="4">
        <v>4490</v>
      </c>
      <c r="V9" s="4">
        <v>0</v>
      </c>
      <c r="W9" s="4">
        <v>0</v>
      </c>
      <c r="X9" s="4">
        <v>2058144</v>
      </c>
    </row>
    <row r="10" s="4" customFormat="1" spans="1:24">
      <c r="A10" s="4">
        <v>14923437426</v>
      </c>
      <c r="B10" s="4" t="s">
        <v>24</v>
      </c>
      <c r="C10" s="4" t="s">
        <v>25</v>
      </c>
      <c r="D10" s="4" t="s">
        <v>39</v>
      </c>
      <c r="E10" s="4" t="s">
        <v>58</v>
      </c>
      <c r="F10" s="5">
        <v>44302</v>
      </c>
      <c r="G10" s="5">
        <v>44303</v>
      </c>
      <c r="H10" s="4">
        <v>1</v>
      </c>
      <c r="I10" s="4">
        <v>1</v>
      </c>
      <c r="J10" s="4">
        <v>1</v>
      </c>
      <c r="K10" s="4" t="s">
        <v>28</v>
      </c>
      <c r="L10" s="4">
        <v>575</v>
      </c>
      <c r="M10" s="4">
        <v>575</v>
      </c>
      <c r="N10" s="4" t="s">
        <v>59</v>
      </c>
      <c r="O10" s="4" t="s">
        <v>54</v>
      </c>
      <c r="P10" s="4" t="s">
        <v>31</v>
      </c>
      <c r="Q10" s="4">
        <v>0</v>
      </c>
      <c r="R10" s="7">
        <v>44301</v>
      </c>
      <c r="S10" s="5">
        <v>44318</v>
      </c>
      <c r="T10" s="4" t="s">
        <v>32</v>
      </c>
      <c r="U10" s="4">
        <v>575</v>
      </c>
      <c r="V10" s="4">
        <v>0</v>
      </c>
      <c r="W10" s="4">
        <v>0</v>
      </c>
      <c r="X10" s="4">
        <v>2068525</v>
      </c>
    </row>
    <row r="11" s="4" customFormat="1" spans="1:24">
      <c r="A11" s="4">
        <v>14924205219</v>
      </c>
      <c r="B11" s="4" t="s">
        <v>24</v>
      </c>
      <c r="C11" s="4" t="s">
        <v>25</v>
      </c>
      <c r="D11" s="4" t="s">
        <v>60</v>
      </c>
      <c r="E11" s="4" t="s">
        <v>61</v>
      </c>
      <c r="F11" s="5">
        <v>44302</v>
      </c>
      <c r="G11" s="5">
        <v>44303</v>
      </c>
      <c r="H11" s="4">
        <v>1</v>
      </c>
      <c r="I11" s="4">
        <v>1</v>
      </c>
      <c r="J11" s="4">
        <v>1</v>
      </c>
      <c r="K11" s="4" t="s">
        <v>28</v>
      </c>
      <c r="L11" s="4">
        <v>268</v>
      </c>
      <c r="M11" s="4">
        <v>268</v>
      </c>
      <c r="N11" s="4" t="s">
        <v>62</v>
      </c>
      <c r="O11" s="4" t="s">
        <v>54</v>
      </c>
      <c r="P11" s="4" t="s">
        <v>31</v>
      </c>
      <c r="Q11" s="4">
        <v>0</v>
      </c>
      <c r="R11" s="7">
        <v>44302</v>
      </c>
      <c r="S11" s="5">
        <v>44318</v>
      </c>
      <c r="T11" s="4" t="s">
        <v>32</v>
      </c>
      <c r="U11" s="4">
        <v>268</v>
      </c>
      <c r="V11" s="4">
        <v>0</v>
      </c>
      <c r="W11" s="4">
        <v>0</v>
      </c>
      <c r="X11" s="4">
        <v>2068721</v>
      </c>
    </row>
    <row r="12" s="4" customFormat="1" spans="1:24">
      <c r="A12" s="4">
        <v>14928925780</v>
      </c>
      <c r="B12" s="4" t="s">
        <v>24</v>
      </c>
      <c r="C12" s="4" t="s">
        <v>25</v>
      </c>
      <c r="D12" s="4" t="s">
        <v>39</v>
      </c>
      <c r="E12" s="4" t="s">
        <v>63</v>
      </c>
      <c r="F12" s="5">
        <v>44302</v>
      </c>
      <c r="G12" s="5">
        <v>44303</v>
      </c>
      <c r="H12" s="4">
        <v>1</v>
      </c>
      <c r="I12" s="4">
        <v>1</v>
      </c>
      <c r="J12" s="4">
        <v>1</v>
      </c>
      <c r="K12" s="4" t="s">
        <v>28</v>
      </c>
      <c r="L12" s="4">
        <v>575</v>
      </c>
      <c r="M12" s="4">
        <v>575</v>
      </c>
      <c r="N12" s="4" t="s">
        <v>64</v>
      </c>
      <c r="O12" s="4" t="s">
        <v>54</v>
      </c>
      <c r="P12" s="4" t="s">
        <v>31</v>
      </c>
      <c r="Q12" s="4">
        <v>0</v>
      </c>
      <c r="R12" s="7">
        <v>44302</v>
      </c>
      <c r="S12" s="5">
        <v>44318</v>
      </c>
      <c r="T12" s="4" t="s">
        <v>32</v>
      </c>
      <c r="U12" s="4">
        <v>575</v>
      </c>
      <c r="V12" s="4">
        <v>0</v>
      </c>
      <c r="W12" s="4">
        <v>0</v>
      </c>
      <c r="X12" s="4">
        <v>2069399</v>
      </c>
    </row>
    <row r="13" s="4" customFormat="1" spans="1:23">
      <c r="A13" s="4">
        <v>14929229540</v>
      </c>
      <c r="B13" s="4" t="s">
        <v>24</v>
      </c>
      <c r="C13" s="4" t="s">
        <v>25</v>
      </c>
      <c r="D13" s="4" t="s">
        <v>42</v>
      </c>
      <c r="E13" s="4" t="s">
        <v>65</v>
      </c>
      <c r="F13" s="5">
        <v>44302</v>
      </c>
      <c r="G13" s="5">
        <v>44303</v>
      </c>
      <c r="H13" s="4">
        <v>1</v>
      </c>
      <c r="I13" s="4">
        <v>1</v>
      </c>
      <c r="J13" s="4">
        <v>1</v>
      </c>
      <c r="K13" s="4" t="s">
        <v>28</v>
      </c>
      <c r="L13" s="4">
        <v>890</v>
      </c>
      <c r="M13" s="4">
        <v>890</v>
      </c>
      <c r="N13" s="4" t="s">
        <v>66</v>
      </c>
      <c r="O13" s="4" t="s">
        <v>54</v>
      </c>
      <c r="P13" s="4" t="s">
        <v>31</v>
      </c>
      <c r="Q13" s="4">
        <v>0</v>
      </c>
      <c r="R13" s="7">
        <v>44302</v>
      </c>
      <c r="S13" s="5">
        <v>44318</v>
      </c>
      <c r="T13" s="4" t="s">
        <v>32</v>
      </c>
      <c r="U13" s="4">
        <v>890</v>
      </c>
      <c r="V13" s="4">
        <v>0</v>
      </c>
      <c r="W13" s="4">
        <v>0</v>
      </c>
    </row>
    <row r="14" s="4" customFormat="1" spans="1:23">
      <c r="A14" s="4">
        <v>14929408733</v>
      </c>
      <c r="B14" s="4" t="s">
        <v>24</v>
      </c>
      <c r="C14" s="4" t="s">
        <v>25</v>
      </c>
      <c r="D14" s="4" t="s">
        <v>42</v>
      </c>
      <c r="E14" s="4" t="s">
        <v>43</v>
      </c>
      <c r="F14" s="5">
        <v>44302</v>
      </c>
      <c r="G14" s="5">
        <v>44303</v>
      </c>
      <c r="H14" s="4">
        <v>1</v>
      </c>
      <c r="I14" s="4">
        <v>1</v>
      </c>
      <c r="J14" s="4">
        <v>1</v>
      </c>
      <c r="K14" s="4" t="s">
        <v>28</v>
      </c>
      <c r="L14" s="4">
        <v>390</v>
      </c>
      <c r="M14" s="4">
        <v>390</v>
      </c>
      <c r="N14" s="4" t="s">
        <v>67</v>
      </c>
      <c r="O14" s="4" t="s">
        <v>54</v>
      </c>
      <c r="P14" s="4" t="s">
        <v>31</v>
      </c>
      <c r="Q14" s="4">
        <v>0</v>
      </c>
      <c r="R14" s="7">
        <v>44302</v>
      </c>
      <c r="S14" s="5">
        <v>44318</v>
      </c>
      <c r="T14" s="4" t="s">
        <v>32</v>
      </c>
      <c r="U14" s="4">
        <v>390</v>
      </c>
      <c r="V14" s="4">
        <v>0</v>
      </c>
      <c r="W14" s="4">
        <v>0</v>
      </c>
    </row>
    <row r="15" s="4" customFormat="1" spans="1:24">
      <c r="A15" s="4">
        <v>14930084834</v>
      </c>
      <c r="B15" s="4" t="s">
        <v>24</v>
      </c>
      <c r="C15" s="4" t="s">
        <v>25</v>
      </c>
      <c r="D15" s="4" t="s">
        <v>26</v>
      </c>
      <c r="E15" s="4" t="s">
        <v>68</v>
      </c>
      <c r="F15" s="5">
        <v>44302</v>
      </c>
      <c r="G15" s="5">
        <v>44303</v>
      </c>
      <c r="H15" s="4">
        <v>1</v>
      </c>
      <c r="I15" s="4">
        <v>1</v>
      </c>
      <c r="J15" s="4">
        <v>1</v>
      </c>
      <c r="K15" s="4" t="s">
        <v>28</v>
      </c>
      <c r="L15" s="4">
        <v>248</v>
      </c>
      <c r="M15" s="4">
        <v>248</v>
      </c>
      <c r="N15" s="4" t="s">
        <v>69</v>
      </c>
      <c r="O15" s="4" t="s">
        <v>54</v>
      </c>
      <c r="P15" s="4" t="s">
        <v>31</v>
      </c>
      <c r="Q15" s="4">
        <v>0</v>
      </c>
      <c r="R15" s="7">
        <v>44302</v>
      </c>
      <c r="S15" s="5">
        <v>44318</v>
      </c>
      <c r="T15" s="4" t="s">
        <v>32</v>
      </c>
      <c r="U15" s="4">
        <v>248</v>
      </c>
      <c r="V15" s="4">
        <v>0</v>
      </c>
      <c r="W15" s="4">
        <v>0</v>
      </c>
      <c r="X15" s="4">
        <v>2069740</v>
      </c>
    </row>
    <row r="16" s="4" customFormat="1" spans="1:24">
      <c r="A16" s="4">
        <v>14930131746</v>
      </c>
      <c r="B16" s="4" t="s">
        <v>24</v>
      </c>
      <c r="C16" s="4" t="s">
        <v>25</v>
      </c>
      <c r="D16" s="4" t="s">
        <v>36</v>
      </c>
      <c r="E16" s="4" t="s">
        <v>70</v>
      </c>
      <c r="F16" s="5">
        <v>44302</v>
      </c>
      <c r="G16" s="5">
        <v>44303</v>
      </c>
      <c r="H16" s="4">
        <v>1</v>
      </c>
      <c r="I16" s="4">
        <v>1</v>
      </c>
      <c r="J16" s="4">
        <v>1</v>
      </c>
      <c r="K16" s="4" t="s">
        <v>28</v>
      </c>
      <c r="L16" s="4">
        <v>218</v>
      </c>
      <c r="M16" s="4">
        <v>218</v>
      </c>
      <c r="N16" s="4" t="s">
        <v>71</v>
      </c>
      <c r="O16" s="4" t="s">
        <v>54</v>
      </c>
      <c r="P16" s="4" t="s">
        <v>31</v>
      </c>
      <c r="Q16" s="4">
        <v>0</v>
      </c>
      <c r="R16" s="7">
        <v>44302</v>
      </c>
      <c r="S16" s="5">
        <v>44318</v>
      </c>
      <c r="T16" s="4" t="s">
        <v>32</v>
      </c>
      <c r="U16" s="4">
        <v>218</v>
      </c>
      <c r="V16" s="4">
        <v>0</v>
      </c>
      <c r="W16" s="4">
        <v>0</v>
      </c>
      <c r="X16" s="4">
        <v>2069752</v>
      </c>
    </row>
    <row r="17" s="4" customFormat="1" spans="1:23">
      <c r="A17" s="4">
        <v>14895422033</v>
      </c>
      <c r="B17" s="4" t="s">
        <v>24</v>
      </c>
      <c r="C17" s="4" t="s">
        <v>25</v>
      </c>
      <c r="D17" s="4" t="s">
        <v>60</v>
      </c>
      <c r="E17" s="4" t="s">
        <v>72</v>
      </c>
      <c r="F17" s="5">
        <v>44303</v>
      </c>
      <c r="G17" s="5">
        <v>44304</v>
      </c>
      <c r="H17" s="4">
        <v>2</v>
      </c>
      <c r="I17" s="4">
        <v>1</v>
      </c>
      <c r="J17" s="4">
        <v>2</v>
      </c>
      <c r="K17" s="4" t="s">
        <v>28</v>
      </c>
      <c r="L17" s="4">
        <v>554.4</v>
      </c>
      <c r="M17" s="4">
        <v>554.4</v>
      </c>
      <c r="N17" s="4" t="s">
        <v>73</v>
      </c>
      <c r="O17" s="4" t="s">
        <v>74</v>
      </c>
      <c r="P17" s="4" t="s">
        <v>31</v>
      </c>
      <c r="Q17" s="4">
        <v>0</v>
      </c>
      <c r="R17" s="7">
        <v>44298</v>
      </c>
      <c r="S17" s="5">
        <v>44319</v>
      </c>
      <c r="T17" s="4" t="s">
        <v>32</v>
      </c>
      <c r="U17" s="4">
        <v>554.4</v>
      </c>
      <c r="V17" s="4">
        <v>0</v>
      </c>
      <c r="W17" s="4">
        <v>0</v>
      </c>
    </row>
    <row r="18" s="4" customFormat="1" spans="1:24">
      <c r="A18" s="4">
        <v>14927493135</v>
      </c>
      <c r="B18" s="4" t="s">
        <v>24</v>
      </c>
      <c r="C18" s="4" t="s">
        <v>25</v>
      </c>
      <c r="D18" s="4" t="s">
        <v>60</v>
      </c>
      <c r="E18" s="4" t="s">
        <v>61</v>
      </c>
      <c r="F18" s="5">
        <v>44303</v>
      </c>
      <c r="G18" s="5">
        <v>44304</v>
      </c>
      <c r="H18" s="4">
        <v>2</v>
      </c>
      <c r="I18" s="4">
        <v>1</v>
      </c>
      <c r="J18" s="4">
        <v>2</v>
      </c>
      <c r="K18" s="4" t="s">
        <v>28</v>
      </c>
      <c r="L18" s="4">
        <v>536</v>
      </c>
      <c r="M18" s="4">
        <v>536</v>
      </c>
      <c r="N18" s="4" t="s">
        <v>75</v>
      </c>
      <c r="O18" s="4" t="s">
        <v>74</v>
      </c>
      <c r="P18" s="4" t="s">
        <v>31</v>
      </c>
      <c r="Q18" s="4">
        <v>0</v>
      </c>
      <c r="R18" s="7">
        <v>44302</v>
      </c>
      <c r="S18" s="5">
        <v>44319</v>
      </c>
      <c r="T18" s="4" t="s">
        <v>32</v>
      </c>
      <c r="U18" s="4">
        <v>536</v>
      </c>
      <c r="V18" s="4">
        <v>0</v>
      </c>
      <c r="W18" s="4">
        <v>0</v>
      </c>
      <c r="X18" s="4">
        <v>2069034</v>
      </c>
    </row>
    <row r="19" s="4" customFormat="1" spans="1:24">
      <c r="A19" s="4">
        <v>14933282886</v>
      </c>
      <c r="B19" s="4" t="s">
        <v>24</v>
      </c>
      <c r="C19" s="4" t="s">
        <v>25</v>
      </c>
      <c r="D19" s="4" t="s">
        <v>76</v>
      </c>
      <c r="E19" s="4" t="s">
        <v>77</v>
      </c>
      <c r="F19" s="5">
        <v>44303</v>
      </c>
      <c r="G19" s="5">
        <v>44304</v>
      </c>
      <c r="H19" s="4">
        <v>1</v>
      </c>
      <c r="I19" s="4">
        <v>1</v>
      </c>
      <c r="J19" s="4">
        <v>1</v>
      </c>
      <c r="K19" s="4" t="s">
        <v>28</v>
      </c>
      <c r="L19" s="4">
        <v>260</v>
      </c>
      <c r="M19" s="4">
        <v>260</v>
      </c>
      <c r="N19" s="4" t="s">
        <v>78</v>
      </c>
      <c r="O19" s="4" t="s">
        <v>74</v>
      </c>
      <c r="P19" s="4" t="s">
        <v>31</v>
      </c>
      <c r="Q19" s="4">
        <v>0</v>
      </c>
      <c r="R19" s="7">
        <v>44302</v>
      </c>
      <c r="S19" s="5">
        <v>44319</v>
      </c>
      <c r="T19" s="4" t="s">
        <v>32</v>
      </c>
      <c r="U19" s="4">
        <v>260</v>
      </c>
      <c r="V19" s="4">
        <v>0</v>
      </c>
      <c r="W19" s="4">
        <v>0</v>
      </c>
      <c r="X19" s="4">
        <v>2070055</v>
      </c>
    </row>
    <row r="20" s="4" customFormat="1" spans="1:24">
      <c r="A20" s="4">
        <v>14933282886</v>
      </c>
      <c r="B20" s="4" t="s">
        <v>24</v>
      </c>
      <c r="C20" s="4" t="s">
        <v>79</v>
      </c>
      <c r="D20" s="4" t="s">
        <v>76</v>
      </c>
      <c r="E20" s="4" t="s">
        <v>77</v>
      </c>
      <c r="F20" s="5">
        <v>44303</v>
      </c>
      <c r="G20" s="5">
        <v>44304</v>
      </c>
      <c r="H20" s="4">
        <v>1</v>
      </c>
      <c r="I20" s="4">
        <v>1</v>
      </c>
      <c r="J20" s="4">
        <v>1</v>
      </c>
      <c r="K20" s="4" t="s">
        <v>28</v>
      </c>
      <c r="L20" s="4">
        <v>-260</v>
      </c>
      <c r="M20" s="4">
        <v>-260</v>
      </c>
      <c r="N20" s="4" t="s">
        <v>78</v>
      </c>
      <c r="O20" s="4" t="s">
        <v>74</v>
      </c>
      <c r="P20" s="4" t="s">
        <v>31</v>
      </c>
      <c r="Q20" s="4">
        <v>0</v>
      </c>
      <c r="R20" s="7">
        <v>44302</v>
      </c>
      <c r="S20" s="5">
        <v>44319</v>
      </c>
      <c r="T20" s="4" t="s">
        <v>32</v>
      </c>
      <c r="U20" s="4">
        <v>-260</v>
      </c>
      <c r="V20" s="4">
        <v>0</v>
      </c>
      <c r="W20" s="4">
        <v>0</v>
      </c>
      <c r="X20" s="4">
        <v>2070055</v>
      </c>
    </row>
    <row r="21" s="4" customFormat="1" spans="1:23">
      <c r="A21" s="4">
        <v>14934065809</v>
      </c>
      <c r="B21" s="4" t="s">
        <v>24</v>
      </c>
      <c r="C21" s="4" t="s">
        <v>25</v>
      </c>
      <c r="D21" s="4" t="s">
        <v>80</v>
      </c>
      <c r="E21" s="4" t="s">
        <v>43</v>
      </c>
      <c r="F21" s="5">
        <v>44303</v>
      </c>
      <c r="G21" s="5">
        <v>44304</v>
      </c>
      <c r="H21" s="4">
        <v>1</v>
      </c>
      <c r="I21" s="4">
        <v>1</v>
      </c>
      <c r="J21" s="4">
        <v>1</v>
      </c>
      <c r="K21" s="4" t="s">
        <v>28</v>
      </c>
      <c r="L21" s="4">
        <v>518</v>
      </c>
      <c r="M21" s="4">
        <v>518</v>
      </c>
      <c r="N21" s="4" t="s">
        <v>81</v>
      </c>
      <c r="O21" s="4" t="s">
        <v>74</v>
      </c>
      <c r="P21" s="4" t="s">
        <v>31</v>
      </c>
      <c r="Q21" s="4">
        <v>0</v>
      </c>
      <c r="R21" s="7">
        <v>44303</v>
      </c>
      <c r="S21" s="5">
        <v>44319</v>
      </c>
      <c r="T21" s="4" t="s">
        <v>32</v>
      </c>
      <c r="U21" s="4">
        <v>518</v>
      </c>
      <c r="V21" s="4">
        <v>0</v>
      </c>
      <c r="W21" s="4">
        <v>0</v>
      </c>
    </row>
    <row r="22" s="4" customFormat="1" spans="1:24">
      <c r="A22" s="4">
        <v>14934604554</v>
      </c>
      <c r="B22" s="4" t="s">
        <v>24</v>
      </c>
      <c r="C22" s="4" t="s">
        <v>25</v>
      </c>
      <c r="D22" s="4" t="s">
        <v>55</v>
      </c>
      <c r="E22" s="4" t="s">
        <v>82</v>
      </c>
      <c r="F22" s="5">
        <v>44303</v>
      </c>
      <c r="G22" s="5">
        <v>44304</v>
      </c>
      <c r="H22" s="4">
        <v>1</v>
      </c>
      <c r="I22" s="4">
        <v>1</v>
      </c>
      <c r="J22" s="4">
        <v>1</v>
      </c>
      <c r="K22" s="4" t="s">
        <v>28</v>
      </c>
      <c r="L22" s="4">
        <v>2465</v>
      </c>
      <c r="M22" s="4">
        <v>2465</v>
      </c>
      <c r="N22" s="4" t="s">
        <v>83</v>
      </c>
      <c r="O22" s="4" t="s">
        <v>74</v>
      </c>
      <c r="P22" s="4" t="s">
        <v>31</v>
      </c>
      <c r="Q22" s="4">
        <v>0</v>
      </c>
      <c r="R22" s="7">
        <v>44303</v>
      </c>
      <c r="S22" s="5">
        <v>44319</v>
      </c>
      <c r="T22" s="4" t="s">
        <v>32</v>
      </c>
      <c r="U22" s="4">
        <v>2465</v>
      </c>
      <c r="V22" s="4">
        <v>0</v>
      </c>
      <c r="W22" s="4">
        <v>0</v>
      </c>
      <c r="X22" s="4">
        <v>2070376</v>
      </c>
    </row>
    <row r="23" s="4" customFormat="1" spans="1:23">
      <c r="A23" s="4">
        <v>14934065809</v>
      </c>
      <c r="B23" s="4" t="s">
        <v>24</v>
      </c>
      <c r="C23" s="4" t="s">
        <v>79</v>
      </c>
      <c r="D23" s="4" t="s">
        <v>80</v>
      </c>
      <c r="E23" s="4" t="s">
        <v>43</v>
      </c>
      <c r="F23" s="5">
        <v>44303</v>
      </c>
      <c r="G23" s="5">
        <v>44304</v>
      </c>
      <c r="H23" s="4">
        <v>1</v>
      </c>
      <c r="I23" s="4">
        <v>1</v>
      </c>
      <c r="J23" s="4">
        <v>1</v>
      </c>
      <c r="K23" s="4" t="s">
        <v>28</v>
      </c>
      <c r="L23" s="4">
        <v>-518</v>
      </c>
      <c r="M23" s="4">
        <v>-518</v>
      </c>
      <c r="N23" s="4" t="s">
        <v>81</v>
      </c>
      <c r="O23" s="4" t="s">
        <v>74</v>
      </c>
      <c r="P23" s="4" t="s">
        <v>31</v>
      </c>
      <c r="Q23" s="4">
        <v>0</v>
      </c>
      <c r="R23" s="7">
        <v>44303</v>
      </c>
      <c r="S23" s="5">
        <v>44319</v>
      </c>
      <c r="T23" s="4" t="s">
        <v>32</v>
      </c>
      <c r="U23" s="4">
        <v>-518</v>
      </c>
      <c r="V23" s="4">
        <v>0</v>
      </c>
      <c r="W23" s="4">
        <v>0</v>
      </c>
    </row>
    <row r="24" s="4" customFormat="1" spans="1:23">
      <c r="A24" s="4">
        <v>14934789298</v>
      </c>
      <c r="B24" s="4" t="s">
        <v>24</v>
      </c>
      <c r="C24" s="4" t="s">
        <v>25</v>
      </c>
      <c r="D24" s="4" t="s">
        <v>84</v>
      </c>
      <c r="E24" s="4" t="s">
        <v>85</v>
      </c>
      <c r="F24" s="5">
        <v>44303</v>
      </c>
      <c r="G24" s="5">
        <v>44304</v>
      </c>
      <c r="H24" s="4">
        <v>3</v>
      </c>
      <c r="I24" s="4">
        <v>1</v>
      </c>
      <c r="J24" s="4">
        <v>3</v>
      </c>
      <c r="K24" s="4" t="s">
        <v>28</v>
      </c>
      <c r="L24" s="4">
        <v>1170</v>
      </c>
      <c r="M24" s="4">
        <v>1170</v>
      </c>
      <c r="N24" s="4" t="s">
        <v>86</v>
      </c>
      <c r="O24" s="4" t="s">
        <v>74</v>
      </c>
      <c r="P24" s="4" t="s">
        <v>31</v>
      </c>
      <c r="Q24" s="4">
        <v>0</v>
      </c>
      <c r="R24" s="7">
        <v>44303</v>
      </c>
      <c r="S24" s="5">
        <v>44319</v>
      </c>
      <c r="T24" s="4" t="s">
        <v>32</v>
      </c>
      <c r="U24" s="4">
        <v>1170</v>
      </c>
      <c r="V24" s="4">
        <v>0</v>
      </c>
      <c r="W24" s="4">
        <v>0</v>
      </c>
    </row>
    <row r="25" s="4" customFormat="1" spans="1:23">
      <c r="A25" s="4">
        <v>14935904622</v>
      </c>
      <c r="B25" s="4" t="s">
        <v>24</v>
      </c>
      <c r="C25" s="4" t="s">
        <v>25</v>
      </c>
      <c r="D25" s="4" t="s">
        <v>36</v>
      </c>
      <c r="E25" s="4" t="s">
        <v>70</v>
      </c>
      <c r="F25" s="5">
        <v>44303</v>
      </c>
      <c r="G25" s="5">
        <v>44304</v>
      </c>
      <c r="H25" s="4">
        <v>1</v>
      </c>
      <c r="I25" s="4">
        <v>1</v>
      </c>
      <c r="J25" s="4">
        <v>1</v>
      </c>
      <c r="K25" s="4" t="s">
        <v>28</v>
      </c>
      <c r="L25" s="4">
        <v>203</v>
      </c>
      <c r="M25" s="4">
        <v>203</v>
      </c>
      <c r="N25" s="4" t="s">
        <v>87</v>
      </c>
      <c r="O25" s="4" t="s">
        <v>74</v>
      </c>
      <c r="P25" s="4" t="s">
        <v>31</v>
      </c>
      <c r="Q25" s="4">
        <v>0</v>
      </c>
      <c r="R25" s="7">
        <v>44303</v>
      </c>
      <c r="S25" s="5">
        <v>44319</v>
      </c>
      <c r="T25" s="4" t="s">
        <v>32</v>
      </c>
      <c r="U25" s="4">
        <v>203</v>
      </c>
      <c r="V25" s="4">
        <v>0</v>
      </c>
      <c r="W25" s="4">
        <v>0</v>
      </c>
    </row>
    <row r="26" s="4" customFormat="1" spans="1:24">
      <c r="A26" s="4">
        <v>14937082545</v>
      </c>
      <c r="B26" s="4" t="s">
        <v>24</v>
      </c>
      <c r="C26" s="4" t="s">
        <v>25</v>
      </c>
      <c r="D26" s="4" t="s">
        <v>26</v>
      </c>
      <c r="E26" s="4" t="s">
        <v>88</v>
      </c>
      <c r="F26" s="5">
        <v>44303</v>
      </c>
      <c r="G26" s="5">
        <v>44304</v>
      </c>
      <c r="H26" s="4">
        <v>1</v>
      </c>
      <c r="I26" s="4">
        <v>1</v>
      </c>
      <c r="J26" s="4">
        <v>1</v>
      </c>
      <c r="K26" s="4" t="s">
        <v>28</v>
      </c>
      <c r="L26" s="4">
        <v>248</v>
      </c>
      <c r="M26" s="4">
        <v>248</v>
      </c>
      <c r="N26" s="4" t="s">
        <v>89</v>
      </c>
      <c r="O26" s="4" t="s">
        <v>74</v>
      </c>
      <c r="P26" s="4" t="s">
        <v>31</v>
      </c>
      <c r="Q26" s="4">
        <v>0</v>
      </c>
      <c r="R26" s="7">
        <v>44303</v>
      </c>
      <c r="S26" s="5">
        <v>44319</v>
      </c>
      <c r="T26" s="4" t="s">
        <v>32</v>
      </c>
      <c r="U26" s="4">
        <v>248</v>
      </c>
      <c r="V26" s="4">
        <v>0</v>
      </c>
      <c r="W26" s="4">
        <v>0</v>
      </c>
      <c r="X26" s="4">
        <v>2070992</v>
      </c>
    </row>
    <row r="27" s="4" customFormat="1" spans="1:24">
      <c r="A27" s="4">
        <v>14856344120</v>
      </c>
      <c r="B27" s="4" t="s">
        <v>24</v>
      </c>
      <c r="C27" s="4" t="s">
        <v>25</v>
      </c>
      <c r="D27" s="4" t="s">
        <v>55</v>
      </c>
      <c r="E27" s="4" t="s">
        <v>82</v>
      </c>
      <c r="F27" s="5">
        <v>44301</v>
      </c>
      <c r="G27" s="5">
        <v>44305</v>
      </c>
      <c r="H27" s="4">
        <v>1</v>
      </c>
      <c r="I27" s="4">
        <v>4</v>
      </c>
      <c r="J27" s="4">
        <v>4</v>
      </c>
      <c r="K27" s="4" t="s">
        <v>28</v>
      </c>
      <c r="L27" s="4">
        <v>7959</v>
      </c>
      <c r="M27" s="4">
        <v>7959</v>
      </c>
      <c r="N27" s="4" t="s">
        <v>90</v>
      </c>
      <c r="O27" s="4" t="s">
        <v>91</v>
      </c>
      <c r="P27" s="4" t="s">
        <v>31</v>
      </c>
      <c r="Q27" s="4">
        <v>0</v>
      </c>
      <c r="R27" s="7">
        <v>44295</v>
      </c>
      <c r="S27" s="5">
        <v>44320</v>
      </c>
      <c r="T27" s="4" t="s">
        <v>32</v>
      </c>
      <c r="U27" s="4">
        <v>7959</v>
      </c>
      <c r="V27" s="4">
        <v>0</v>
      </c>
      <c r="W27" s="4">
        <v>0</v>
      </c>
      <c r="X27" s="4">
        <v>2056664</v>
      </c>
    </row>
    <row r="28" s="4" customFormat="1" spans="1:24">
      <c r="A28" s="4">
        <v>14856666173</v>
      </c>
      <c r="B28" s="4" t="s">
        <v>24</v>
      </c>
      <c r="C28" s="4" t="s">
        <v>25</v>
      </c>
      <c r="D28" s="4" t="s">
        <v>55</v>
      </c>
      <c r="E28" s="4" t="s">
        <v>56</v>
      </c>
      <c r="F28" s="5">
        <v>44303</v>
      </c>
      <c r="G28" s="5">
        <v>44305</v>
      </c>
      <c r="H28" s="4">
        <v>1</v>
      </c>
      <c r="I28" s="4">
        <v>2</v>
      </c>
      <c r="J28" s="4">
        <v>2</v>
      </c>
      <c r="K28" s="4" t="s">
        <v>28</v>
      </c>
      <c r="L28" s="4">
        <v>3590</v>
      </c>
      <c r="M28" s="4">
        <v>3590</v>
      </c>
      <c r="N28" s="4" t="s">
        <v>92</v>
      </c>
      <c r="O28" s="4" t="s">
        <v>91</v>
      </c>
      <c r="P28" s="4" t="s">
        <v>31</v>
      </c>
      <c r="Q28" s="4">
        <v>0</v>
      </c>
      <c r="R28" s="7">
        <v>44295</v>
      </c>
      <c r="S28" s="5">
        <v>44320</v>
      </c>
      <c r="T28" s="4" t="s">
        <v>32</v>
      </c>
      <c r="U28" s="4">
        <v>3590</v>
      </c>
      <c r="V28" s="4">
        <v>0</v>
      </c>
      <c r="W28" s="4">
        <v>0</v>
      </c>
      <c r="X28" s="4">
        <v>2056762</v>
      </c>
    </row>
    <row r="29" s="4" customFormat="1" spans="1:24">
      <c r="A29" s="4">
        <v>14918346196</v>
      </c>
      <c r="B29" s="4" t="s">
        <v>24</v>
      </c>
      <c r="C29" s="4" t="s">
        <v>25</v>
      </c>
      <c r="D29" s="4" t="s">
        <v>26</v>
      </c>
      <c r="E29" s="4" t="s">
        <v>27</v>
      </c>
      <c r="F29" s="5">
        <v>44302</v>
      </c>
      <c r="G29" s="5">
        <v>44305</v>
      </c>
      <c r="H29" s="4">
        <v>1</v>
      </c>
      <c r="I29" s="4">
        <v>3</v>
      </c>
      <c r="J29" s="4">
        <v>3</v>
      </c>
      <c r="K29" s="4" t="s">
        <v>28</v>
      </c>
      <c r="L29" s="4">
        <v>744</v>
      </c>
      <c r="M29" s="4">
        <v>744</v>
      </c>
      <c r="N29" s="4" t="s">
        <v>29</v>
      </c>
      <c r="O29" s="4" t="s">
        <v>91</v>
      </c>
      <c r="P29" s="4" t="s">
        <v>31</v>
      </c>
      <c r="Q29" s="4">
        <v>0</v>
      </c>
      <c r="R29" s="7">
        <v>44301</v>
      </c>
      <c r="S29" s="5">
        <v>44320</v>
      </c>
      <c r="T29" s="4" t="s">
        <v>32</v>
      </c>
      <c r="U29" s="4">
        <v>744</v>
      </c>
      <c r="V29" s="4">
        <v>0</v>
      </c>
      <c r="W29" s="4">
        <v>0</v>
      </c>
      <c r="X29" s="4">
        <v>2067739</v>
      </c>
    </row>
    <row r="30" s="4" customFormat="1" spans="1:24">
      <c r="A30" s="4">
        <v>14942174372</v>
      </c>
      <c r="B30" s="4" t="s">
        <v>24</v>
      </c>
      <c r="C30" s="4" t="s">
        <v>25</v>
      </c>
      <c r="D30" s="4" t="s">
        <v>36</v>
      </c>
      <c r="E30" s="4" t="s">
        <v>37</v>
      </c>
      <c r="F30" s="5">
        <v>44304</v>
      </c>
      <c r="G30" s="5">
        <v>44305</v>
      </c>
      <c r="H30" s="4">
        <v>1</v>
      </c>
      <c r="I30" s="4">
        <v>1</v>
      </c>
      <c r="J30" s="4">
        <v>1</v>
      </c>
      <c r="K30" s="4" t="s">
        <v>28</v>
      </c>
      <c r="L30" s="4">
        <v>193</v>
      </c>
      <c r="M30" s="4">
        <v>193</v>
      </c>
      <c r="N30" s="4" t="s">
        <v>93</v>
      </c>
      <c r="O30" s="4" t="s">
        <v>91</v>
      </c>
      <c r="P30" s="4" t="s">
        <v>31</v>
      </c>
      <c r="Q30" s="4">
        <v>0</v>
      </c>
      <c r="R30" s="7">
        <v>44304</v>
      </c>
      <c r="S30" s="5">
        <v>44320</v>
      </c>
      <c r="T30" s="4" t="s">
        <v>32</v>
      </c>
      <c r="U30" s="4">
        <v>193</v>
      </c>
      <c r="V30" s="4">
        <v>0</v>
      </c>
      <c r="W30" s="4">
        <v>0</v>
      </c>
      <c r="X30" s="4">
        <v>2071649</v>
      </c>
    </row>
    <row r="31" s="4" customFormat="1" spans="1:24">
      <c r="A31" s="4">
        <v>14942174372</v>
      </c>
      <c r="B31" s="4" t="s">
        <v>24</v>
      </c>
      <c r="C31" s="4" t="s">
        <v>79</v>
      </c>
      <c r="D31" s="4" t="s">
        <v>36</v>
      </c>
      <c r="E31" s="4" t="s">
        <v>37</v>
      </c>
      <c r="F31" s="5">
        <v>44304</v>
      </c>
      <c r="G31" s="5">
        <v>44305</v>
      </c>
      <c r="H31" s="4">
        <v>1</v>
      </c>
      <c r="I31" s="4">
        <v>1</v>
      </c>
      <c r="J31" s="4">
        <v>1</v>
      </c>
      <c r="K31" s="4" t="s">
        <v>28</v>
      </c>
      <c r="L31" s="4">
        <v>-193</v>
      </c>
      <c r="M31" s="4">
        <v>-193</v>
      </c>
      <c r="N31" s="4" t="s">
        <v>93</v>
      </c>
      <c r="O31" s="4" t="s">
        <v>91</v>
      </c>
      <c r="P31" s="4" t="s">
        <v>31</v>
      </c>
      <c r="Q31" s="4">
        <v>0</v>
      </c>
      <c r="R31" s="7">
        <v>44304</v>
      </c>
      <c r="S31" s="5">
        <v>44320</v>
      </c>
      <c r="T31" s="4" t="s">
        <v>32</v>
      </c>
      <c r="U31" s="4">
        <v>-193</v>
      </c>
      <c r="V31" s="4">
        <v>0</v>
      </c>
      <c r="W31" s="4">
        <v>0</v>
      </c>
      <c r="X31" s="4">
        <v>2071649</v>
      </c>
    </row>
    <row r="32" s="4" customFormat="1" spans="1:24">
      <c r="A32" s="4">
        <v>14942248761</v>
      </c>
      <c r="B32" s="4" t="s">
        <v>24</v>
      </c>
      <c r="C32" s="4" t="s">
        <v>25</v>
      </c>
      <c r="D32" s="4" t="s">
        <v>39</v>
      </c>
      <c r="E32" s="4" t="s">
        <v>94</v>
      </c>
      <c r="F32" s="5">
        <v>44304</v>
      </c>
      <c r="G32" s="5">
        <v>44305</v>
      </c>
      <c r="H32" s="4">
        <v>3</v>
      </c>
      <c r="I32" s="4">
        <v>1</v>
      </c>
      <c r="J32" s="4">
        <v>3</v>
      </c>
      <c r="K32" s="4" t="s">
        <v>28</v>
      </c>
      <c r="L32" s="4">
        <v>1350</v>
      </c>
      <c r="M32" s="4">
        <v>1350</v>
      </c>
      <c r="N32" s="4" t="s">
        <v>95</v>
      </c>
      <c r="O32" s="4" t="s">
        <v>91</v>
      </c>
      <c r="P32" s="4" t="s">
        <v>31</v>
      </c>
      <c r="Q32" s="4">
        <v>0</v>
      </c>
      <c r="R32" s="7">
        <v>44304</v>
      </c>
      <c r="S32" s="5">
        <v>44320</v>
      </c>
      <c r="T32" s="4" t="s">
        <v>32</v>
      </c>
      <c r="U32" s="4">
        <v>1350</v>
      </c>
      <c r="V32" s="4">
        <v>0</v>
      </c>
      <c r="W32" s="4">
        <v>0</v>
      </c>
      <c r="X32" s="4">
        <v>2071658</v>
      </c>
    </row>
    <row r="33" s="4" customFormat="1" spans="1:23">
      <c r="A33" s="4">
        <v>14942903413</v>
      </c>
      <c r="B33" s="4" t="s">
        <v>24</v>
      </c>
      <c r="C33" s="4" t="s">
        <v>25</v>
      </c>
      <c r="D33" s="4" t="s">
        <v>76</v>
      </c>
      <c r="E33" s="4" t="s">
        <v>96</v>
      </c>
      <c r="F33" s="5">
        <v>44304</v>
      </c>
      <c r="G33" s="5">
        <v>44305</v>
      </c>
      <c r="H33" s="4">
        <v>1</v>
      </c>
      <c r="I33" s="4">
        <v>1</v>
      </c>
      <c r="J33" s="4">
        <v>1</v>
      </c>
      <c r="K33" s="4" t="s">
        <v>28</v>
      </c>
      <c r="L33" s="4">
        <v>205</v>
      </c>
      <c r="M33" s="4">
        <v>205</v>
      </c>
      <c r="N33" s="4" t="s">
        <v>97</v>
      </c>
      <c r="O33" s="4" t="s">
        <v>91</v>
      </c>
      <c r="P33" s="4" t="s">
        <v>31</v>
      </c>
      <c r="Q33" s="4">
        <v>0</v>
      </c>
      <c r="R33" s="7">
        <v>44304</v>
      </c>
      <c r="S33" s="5">
        <v>44320</v>
      </c>
      <c r="T33" s="4" t="s">
        <v>32</v>
      </c>
      <c r="U33" s="4">
        <v>205</v>
      </c>
      <c r="V33" s="4">
        <v>0</v>
      </c>
      <c r="W33" s="4">
        <v>0</v>
      </c>
    </row>
    <row r="34" s="4" customFormat="1" spans="1:23">
      <c r="A34" s="4">
        <v>14942903413</v>
      </c>
      <c r="B34" s="4" t="s">
        <v>24</v>
      </c>
      <c r="C34" s="4" t="s">
        <v>79</v>
      </c>
      <c r="D34" s="4" t="s">
        <v>76</v>
      </c>
      <c r="E34" s="4" t="s">
        <v>96</v>
      </c>
      <c r="F34" s="5">
        <v>44304</v>
      </c>
      <c r="G34" s="5">
        <v>44305</v>
      </c>
      <c r="H34" s="4">
        <v>1</v>
      </c>
      <c r="I34" s="4">
        <v>1</v>
      </c>
      <c r="J34" s="4">
        <v>1</v>
      </c>
      <c r="K34" s="4" t="s">
        <v>28</v>
      </c>
      <c r="L34" s="4">
        <v>-205</v>
      </c>
      <c r="M34" s="4">
        <v>-205</v>
      </c>
      <c r="N34" s="4" t="s">
        <v>97</v>
      </c>
      <c r="O34" s="4" t="s">
        <v>91</v>
      </c>
      <c r="P34" s="4" t="s">
        <v>31</v>
      </c>
      <c r="Q34" s="4">
        <v>0</v>
      </c>
      <c r="R34" s="7">
        <v>44304</v>
      </c>
      <c r="S34" s="5">
        <v>44320</v>
      </c>
      <c r="T34" s="4" t="s">
        <v>32</v>
      </c>
      <c r="U34" s="4">
        <v>-205</v>
      </c>
      <c r="V34" s="4">
        <v>0</v>
      </c>
      <c r="W34" s="4">
        <v>0</v>
      </c>
    </row>
    <row r="35" s="4" customFormat="1" spans="1:23">
      <c r="A35" s="4">
        <v>14943402638</v>
      </c>
      <c r="B35" s="4" t="s">
        <v>24</v>
      </c>
      <c r="C35" s="4" t="s">
        <v>25</v>
      </c>
      <c r="D35" s="4" t="s">
        <v>60</v>
      </c>
      <c r="E35" s="4" t="s">
        <v>61</v>
      </c>
      <c r="F35" s="5">
        <v>44304</v>
      </c>
      <c r="G35" s="5">
        <v>44305</v>
      </c>
      <c r="H35" s="4">
        <v>1</v>
      </c>
      <c r="I35" s="4">
        <v>1</v>
      </c>
      <c r="J35" s="4">
        <v>1</v>
      </c>
      <c r="K35" s="4" t="s">
        <v>28</v>
      </c>
      <c r="L35" s="4">
        <v>268</v>
      </c>
      <c r="M35" s="4">
        <v>268</v>
      </c>
      <c r="N35" s="4" t="s">
        <v>98</v>
      </c>
      <c r="O35" s="4" t="s">
        <v>91</v>
      </c>
      <c r="P35" s="4" t="s">
        <v>31</v>
      </c>
      <c r="Q35" s="4">
        <v>0</v>
      </c>
      <c r="R35" s="7">
        <v>44304</v>
      </c>
      <c r="S35" s="5">
        <v>44320</v>
      </c>
      <c r="T35" s="4" t="s">
        <v>32</v>
      </c>
      <c r="U35" s="4">
        <v>268</v>
      </c>
      <c r="V35" s="4">
        <v>0</v>
      </c>
      <c r="W35" s="4">
        <v>0</v>
      </c>
    </row>
    <row r="36" s="4" customFormat="1" spans="1:24">
      <c r="A36" s="4">
        <v>14944194630</v>
      </c>
      <c r="B36" s="4" t="s">
        <v>24</v>
      </c>
      <c r="C36" s="4" t="s">
        <v>25</v>
      </c>
      <c r="D36" s="4" t="s">
        <v>36</v>
      </c>
      <c r="E36" s="4" t="s">
        <v>70</v>
      </c>
      <c r="F36" s="5">
        <v>44304</v>
      </c>
      <c r="G36" s="5">
        <v>44305</v>
      </c>
      <c r="H36" s="4">
        <v>1</v>
      </c>
      <c r="I36" s="4">
        <v>1</v>
      </c>
      <c r="J36" s="4">
        <v>1</v>
      </c>
      <c r="K36" s="4" t="s">
        <v>28</v>
      </c>
      <c r="L36" s="4">
        <v>193</v>
      </c>
      <c r="M36" s="4">
        <v>193</v>
      </c>
      <c r="N36" s="4" t="s">
        <v>99</v>
      </c>
      <c r="O36" s="4" t="s">
        <v>91</v>
      </c>
      <c r="P36" s="4" t="s">
        <v>31</v>
      </c>
      <c r="Q36" s="4">
        <v>0</v>
      </c>
      <c r="R36" s="7">
        <v>44304</v>
      </c>
      <c r="S36" s="5">
        <v>44320</v>
      </c>
      <c r="T36" s="4" t="s">
        <v>32</v>
      </c>
      <c r="U36" s="4">
        <v>193</v>
      </c>
      <c r="V36" s="4">
        <v>0</v>
      </c>
      <c r="W36" s="4">
        <v>0</v>
      </c>
      <c r="X36" s="4">
        <v>2072237</v>
      </c>
    </row>
    <row r="37" s="4" customFormat="1" spans="1:23">
      <c r="A37" s="4">
        <v>14947151611</v>
      </c>
      <c r="B37" s="4" t="s">
        <v>24</v>
      </c>
      <c r="C37" s="4" t="s">
        <v>25</v>
      </c>
      <c r="D37" s="4" t="s">
        <v>36</v>
      </c>
      <c r="E37" s="4" t="s">
        <v>70</v>
      </c>
      <c r="F37" s="5">
        <v>44304</v>
      </c>
      <c r="G37" s="5">
        <v>44305</v>
      </c>
      <c r="H37" s="4">
        <v>1</v>
      </c>
      <c r="I37" s="4">
        <v>1</v>
      </c>
      <c r="J37" s="4">
        <v>1</v>
      </c>
      <c r="K37" s="4" t="s">
        <v>28</v>
      </c>
      <c r="L37" s="4">
        <v>193</v>
      </c>
      <c r="M37" s="4">
        <v>193</v>
      </c>
      <c r="N37" s="4" t="s">
        <v>100</v>
      </c>
      <c r="O37" s="4" t="s">
        <v>91</v>
      </c>
      <c r="P37" s="4" t="s">
        <v>31</v>
      </c>
      <c r="Q37" s="4">
        <v>0</v>
      </c>
      <c r="R37" s="7">
        <v>44304</v>
      </c>
      <c r="S37" s="5">
        <v>44320</v>
      </c>
      <c r="T37" s="4" t="s">
        <v>32</v>
      </c>
      <c r="U37" s="4">
        <v>193</v>
      </c>
      <c r="V37" s="4">
        <v>0</v>
      </c>
      <c r="W37" s="4">
        <v>0</v>
      </c>
    </row>
    <row r="38" s="4" customFormat="1" spans="1:24">
      <c r="A38" s="4">
        <v>14947648539</v>
      </c>
      <c r="B38" s="4" t="s">
        <v>24</v>
      </c>
      <c r="C38" s="4" t="s">
        <v>25</v>
      </c>
      <c r="D38" s="4" t="s">
        <v>36</v>
      </c>
      <c r="E38" s="4" t="s">
        <v>70</v>
      </c>
      <c r="F38" s="5">
        <v>44304</v>
      </c>
      <c r="G38" s="5">
        <v>44305</v>
      </c>
      <c r="H38" s="4">
        <v>1</v>
      </c>
      <c r="I38" s="4">
        <v>1</v>
      </c>
      <c r="J38" s="4">
        <v>1</v>
      </c>
      <c r="K38" s="4" t="s">
        <v>28</v>
      </c>
      <c r="L38" s="4">
        <v>193</v>
      </c>
      <c r="M38" s="4">
        <v>193</v>
      </c>
      <c r="N38" s="4" t="s">
        <v>101</v>
      </c>
      <c r="O38" s="4" t="s">
        <v>91</v>
      </c>
      <c r="P38" s="4" t="s">
        <v>31</v>
      </c>
      <c r="Q38" s="4">
        <v>0</v>
      </c>
      <c r="R38" s="7">
        <v>44304</v>
      </c>
      <c r="S38" s="5">
        <v>44320</v>
      </c>
      <c r="T38" s="4" t="s">
        <v>32</v>
      </c>
      <c r="U38" s="4">
        <v>193</v>
      </c>
      <c r="V38" s="4">
        <v>0</v>
      </c>
      <c r="W38" s="4">
        <v>0</v>
      </c>
      <c r="X38" s="4">
        <v>2072486</v>
      </c>
    </row>
    <row r="39" s="4" customFormat="1" spans="1:23">
      <c r="A39" s="4">
        <v>14948926021</v>
      </c>
      <c r="B39" s="4" t="s">
        <v>24</v>
      </c>
      <c r="C39" s="4" t="s">
        <v>25</v>
      </c>
      <c r="D39" s="4" t="s">
        <v>42</v>
      </c>
      <c r="E39" s="4" t="s">
        <v>43</v>
      </c>
      <c r="F39" s="5">
        <v>44304</v>
      </c>
      <c r="G39" s="5">
        <v>44305</v>
      </c>
      <c r="H39" s="4">
        <v>1</v>
      </c>
      <c r="I39" s="4">
        <v>1</v>
      </c>
      <c r="J39" s="4">
        <v>1</v>
      </c>
      <c r="K39" s="4" t="s">
        <v>28</v>
      </c>
      <c r="L39" s="4">
        <v>390</v>
      </c>
      <c r="M39" s="4">
        <v>390</v>
      </c>
      <c r="N39" s="4" t="s">
        <v>102</v>
      </c>
      <c r="O39" s="4" t="s">
        <v>91</v>
      </c>
      <c r="P39" s="4" t="s">
        <v>31</v>
      </c>
      <c r="Q39" s="4">
        <v>0</v>
      </c>
      <c r="R39" s="7">
        <v>44304</v>
      </c>
      <c r="S39" s="5">
        <v>44320</v>
      </c>
      <c r="T39" s="4" t="s">
        <v>32</v>
      </c>
      <c r="U39" s="4">
        <v>390</v>
      </c>
      <c r="V39" s="4">
        <v>0</v>
      </c>
      <c r="W39" s="4">
        <v>0</v>
      </c>
    </row>
    <row r="40" s="4" customFormat="1" spans="1:24">
      <c r="A40" s="4">
        <v>14628166590</v>
      </c>
      <c r="B40" s="4" t="s">
        <v>24</v>
      </c>
      <c r="C40" s="4" t="s">
        <v>103</v>
      </c>
      <c r="D40" s="4" t="s">
        <v>104</v>
      </c>
      <c r="E40" s="4" t="s">
        <v>105</v>
      </c>
      <c r="F40" s="5">
        <v>44298</v>
      </c>
      <c r="G40" s="5">
        <v>44301</v>
      </c>
      <c r="H40" s="4">
        <v>1</v>
      </c>
      <c r="I40" s="4">
        <v>3</v>
      </c>
      <c r="J40" s="4">
        <v>3</v>
      </c>
      <c r="K40" s="4" t="s">
        <v>28</v>
      </c>
      <c r="L40" s="4">
        <v>-146.5</v>
      </c>
      <c r="M40" s="4">
        <v>-146.5</v>
      </c>
      <c r="N40" s="4" t="s">
        <v>106</v>
      </c>
      <c r="O40" s="4" t="s">
        <v>91</v>
      </c>
      <c r="P40" s="4" t="s">
        <v>31</v>
      </c>
      <c r="Q40" s="4">
        <v>0</v>
      </c>
      <c r="R40" s="7">
        <v>44272</v>
      </c>
      <c r="S40" s="5">
        <v>44320</v>
      </c>
      <c r="T40" s="4" t="s">
        <v>32</v>
      </c>
      <c r="U40" s="4">
        <v>-146.5</v>
      </c>
      <c r="V40" s="4">
        <v>0</v>
      </c>
      <c r="W40" s="4">
        <v>0</v>
      </c>
      <c r="X40" s="4">
        <v>2021738</v>
      </c>
    </row>
    <row r="41" s="4" customFormat="1" spans="1:24">
      <c r="A41" s="4">
        <v>14696729665</v>
      </c>
      <c r="B41" s="4" t="s">
        <v>24</v>
      </c>
      <c r="C41" s="4" t="s">
        <v>103</v>
      </c>
      <c r="D41" s="4" t="s">
        <v>107</v>
      </c>
      <c r="E41" s="4" t="s">
        <v>108</v>
      </c>
      <c r="F41" s="5">
        <v>44280</v>
      </c>
      <c r="G41" s="5">
        <v>44281</v>
      </c>
      <c r="H41" s="4">
        <v>4</v>
      </c>
      <c r="I41" s="4">
        <v>1</v>
      </c>
      <c r="J41" s="4">
        <v>4</v>
      </c>
      <c r="K41" s="4" t="s">
        <v>28</v>
      </c>
      <c r="L41" s="4">
        <v>-490</v>
      </c>
      <c r="M41" s="4">
        <v>-490</v>
      </c>
      <c r="N41" s="4" t="s">
        <v>109</v>
      </c>
      <c r="O41" s="4" t="s">
        <v>91</v>
      </c>
      <c r="P41" s="4" t="s">
        <v>31</v>
      </c>
      <c r="Q41" s="4">
        <v>0</v>
      </c>
      <c r="R41" s="7">
        <v>44280</v>
      </c>
      <c r="S41" s="5">
        <v>44320</v>
      </c>
      <c r="T41" s="4" t="s">
        <v>32</v>
      </c>
      <c r="U41" s="4">
        <v>-490</v>
      </c>
      <c r="V41" s="4">
        <v>0</v>
      </c>
      <c r="W41" s="4">
        <v>0</v>
      </c>
      <c r="X41" s="4">
        <v>2034553</v>
      </c>
    </row>
    <row r="42" s="4" customFormat="1" spans="1:24">
      <c r="A42" s="4">
        <v>14936543311</v>
      </c>
      <c r="B42" s="4" t="s">
        <v>24</v>
      </c>
      <c r="C42" s="4" t="s">
        <v>25</v>
      </c>
      <c r="D42" s="4" t="s">
        <v>110</v>
      </c>
      <c r="E42" s="4" t="s">
        <v>111</v>
      </c>
      <c r="F42" s="5">
        <v>44304</v>
      </c>
      <c r="G42" s="5">
        <v>44306</v>
      </c>
      <c r="H42" s="4">
        <v>1</v>
      </c>
      <c r="I42" s="4">
        <v>2</v>
      </c>
      <c r="J42" s="4">
        <v>2</v>
      </c>
      <c r="K42" s="4" t="s">
        <v>28</v>
      </c>
      <c r="L42" s="4">
        <v>834</v>
      </c>
      <c r="M42" s="4">
        <v>834</v>
      </c>
      <c r="N42" s="4" t="s">
        <v>112</v>
      </c>
      <c r="O42" s="4" t="s">
        <v>113</v>
      </c>
      <c r="P42" s="4" t="s">
        <v>31</v>
      </c>
      <c r="Q42" s="4">
        <v>0</v>
      </c>
      <c r="R42" s="7">
        <v>44303</v>
      </c>
      <c r="S42" s="5">
        <v>44321</v>
      </c>
      <c r="T42" s="4" t="s">
        <v>32</v>
      </c>
      <c r="U42" s="4">
        <v>834</v>
      </c>
      <c r="V42" s="4">
        <v>0</v>
      </c>
      <c r="W42" s="4">
        <v>0</v>
      </c>
      <c r="X42" s="4">
        <v>2070829</v>
      </c>
    </row>
    <row r="43" s="4" customFormat="1" spans="1:23">
      <c r="A43" s="4">
        <v>14949666550</v>
      </c>
      <c r="B43" s="4" t="s">
        <v>24</v>
      </c>
      <c r="C43" s="4" t="s">
        <v>25</v>
      </c>
      <c r="D43" s="4" t="s">
        <v>76</v>
      </c>
      <c r="E43" s="4" t="s">
        <v>77</v>
      </c>
      <c r="F43" s="5">
        <v>44305</v>
      </c>
      <c r="G43" s="5">
        <v>44306</v>
      </c>
      <c r="H43" s="4">
        <v>1</v>
      </c>
      <c r="I43" s="4">
        <v>1</v>
      </c>
      <c r="J43" s="4">
        <v>1</v>
      </c>
      <c r="K43" s="4" t="s">
        <v>28</v>
      </c>
      <c r="L43" s="4">
        <v>205</v>
      </c>
      <c r="M43" s="4">
        <v>205</v>
      </c>
      <c r="N43" s="4" t="s">
        <v>114</v>
      </c>
      <c r="O43" s="4" t="s">
        <v>113</v>
      </c>
      <c r="P43" s="4" t="s">
        <v>31</v>
      </c>
      <c r="Q43" s="4">
        <v>0</v>
      </c>
      <c r="R43" s="7">
        <v>44305</v>
      </c>
      <c r="S43" s="5">
        <v>44321</v>
      </c>
      <c r="T43" s="4" t="s">
        <v>32</v>
      </c>
      <c r="U43" s="4">
        <v>205</v>
      </c>
      <c r="V43" s="4">
        <v>0</v>
      </c>
      <c r="W43" s="4">
        <v>0</v>
      </c>
    </row>
    <row r="44" s="4" customFormat="1" spans="1:23">
      <c r="A44" s="4">
        <v>14949666550</v>
      </c>
      <c r="B44" s="4" t="s">
        <v>24</v>
      </c>
      <c r="C44" s="4" t="s">
        <v>79</v>
      </c>
      <c r="D44" s="4" t="s">
        <v>76</v>
      </c>
      <c r="E44" s="4" t="s">
        <v>77</v>
      </c>
      <c r="F44" s="5">
        <v>44305</v>
      </c>
      <c r="G44" s="5">
        <v>44306</v>
      </c>
      <c r="H44" s="4">
        <v>1</v>
      </c>
      <c r="I44" s="4">
        <v>1</v>
      </c>
      <c r="J44" s="4">
        <v>1</v>
      </c>
      <c r="K44" s="4" t="s">
        <v>28</v>
      </c>
      <c r="L44" s="4">
        <v>-205</v>
      </c>
      <c r="M44" s="4">
        <v>-205</v>
      </c>
      <c r="N44" s="4" t="s">
        <v>114</v>
      </c>
      <c r="O44" s="4" t="s">
        <v>113</v>
      </c>
      <c r="P44" s="4" t="s">
        <v>31</v>
      </c>
      <c r="Q44" s="4">
        <v>0</v>
      </c>
      <c r="R44" s="7">
        <v>44305</v>
      </c>
      <c r="S44" s="5">
        <v>44321</v>
      </c>
      <c r="T44" s="4" t="s">
        <v>32</v>
      </c>
      <c r="U44" s="4">
        <v>-205</v>
      </c>
      <c r="V44" s="4">
        <v>0</v>
      </c>
      <c r="W44" s="4">
        <v>0</v>
      </c>
    </row>
    <row r="45" s="4" customFormat="1" spans="1:24">
      <c r="A45" s="4">
        <v>14950962401</v>
      </c>
      <c r="B45" s="4" t="s">
        <v>24</v>
      </c>
      <c r="C45" s="4" t="s">
        <v>25</v>
      </c>
      <c r="D45" s="4" t="s">
        <v>51</v>
      </c>
      <c r="E45" s="4" t="s">
        <v>115</v>
      </c>
      <c r="F45" s="5">
        <v>44305</v>
      </c>
      <c r="G45" s="5">
        <v>44306</v>
      </c>
      <c r="H45" s="4">
        <v>1</v>
      </c>
      <c r="I45" s="4">
        <v>1</v>
      </c>
      <c r="J45" s="4">
        <v>1</v>
      </c>
      <c r="K45" s="4" t="s">
        <v>28</v>
      </c>
      <c r="L45" s="4">
        <v>200</v>
      </c>
      <c r="M45" s="4">
        <v>200</v>
      </c>
      <c r="N45" s="4" t="s">
        <v>116</v>
      </c>
      <c r="O45" s="4" t="s">
        <v>113</v>
      </c>
      <c r="P45" s="4" t="s">
        <v>31</v>
      </c>
      <c r="Q45" s="4">
        <v>0</v>
      </c>
      <c r="R45" s="7">
        <v>44305</v>
      </c>
      <c r="S45" s="5">
        <v>44321</v>
      </c>
      <c r="T45" s="4" t="s">
        <v>32</v>
      </c>
      <c r="U45" s="4">
        <v>200</v>
      </c>
      <c r="V45" s="4">
        <v>0</v>
      </c>
      <c r="W45" s="4">
        <v>0</v>
      </c>
      <c r="X45" s="4">
        <v>2073328</v>
      </c>
    </row>
    <row r="46" s="4" customFormat="1" spans="1:23">
      <c r="A46" s="4">
        <v>14951049289</v>
      </c>
      <c r="B46" s="4" t="s">
        <v>24</v>
      </c>
      <c r="C46" s="4" t="s">
        <v>25</v>
      </c>
      <c r="D46" s="4" t="s">
        <v>36</v>
      </c>
      <c r="E46" s="4" t="s">
        <v>70</v>
      </c>
      <c r="F46" s="5">
        <v>44305</v>
      </c>
      <c r="G46" s="5">
        <v>44306</v>
      </c>
      <c r="H46" s="4">
        <v>1</v>
      </c>
      <c r="I46" s="4">
        <v>1</v>
      </c>
      <c r="J46" s="4">
        <v>1</v>
      </c>
      <c r="K46" s="4" t="s">
        <v>28</v>
      </c>
      <c r="L46" s="4">
        <v>193</v>
      </c>
      <c r="M46" s="4">
        <v>193</v>
      </c>
      <c r="N46" s="4" t="s">
        <v>117</v>
      </c>
      <c r="O46" s="4" t="s">
        <v>113</v>
      </c>
      <c r="P46" s="4" t="s">
        <v>31</v>
      </c>
      <c r="Q46" s="4">
        <v>0</v>
      </c>
      <c r="R46" s="7">
        <v>44305</v>
      </c>
      <c r="S46" s="5">
        <v>44321</v>
      </c>
      <c r="T46" s="4" t="s">
        <v>32</v>
      </c>
      <c r="U46" s="4">
        <v>193</v>
      </c>
      <c r="V46" s="4">
        <v>0</v>
      </c>
      <c r="W46" s="4">
        <v>0</v>
      </c>
    </row>
    <row r="47" s="4" customFormat="1" spans="1:23">
      <c r="A47" s="4" t="s">
        <v>118</v>
      </c>
      <c r="B47" s="4" t="s">
        <v>46</v>
      </c>
      <c r="C47" s="4" t="s">
        <v>25</v>
      </c>
      <c r="D47" s="4" t="s">
        <v>47</v>
      </c>
      <c r="E47" s="4" t="s">
        <v>48</v>
      </c>
      <c r="F47" s="5">
        <v>44320</v>
      </c>
      <c r="G47" s="5">
        <v>44321</v>
      </c>
      <c r="H47" s="4">
        <v>1</v>
      </c>
      <c r="I47" s="4">
        <v>1</v>
      </c>
      <c r="J47" s="4">
        <v>1</v>
      </c>
      <c r="K47" s="4" t="s">
        <v>28</v>
      </c>
      <c r="L47" s="4">
        <v>410</v>
      </c>
      <c r="M47" s="4">
        <v>410</v>
      </c>
      <c r="N47" s="4" t="s">
        <v>119</v>
      </c>
      <c r="O47" s="4" t="s">
        <v>120</v>
      </c>
      <c r="P47" s="4" t="s">
        <v>31</v>
      </c>
      <c r="Q47" s="4">
        <v>0</v>
      </c>
      <c r="R47" s="7">
        <v>44313.6674074074</v>
      </c>
      <c r="S47" s="5">
        <v>44322</v>
      </c>
      <c r="T47" s="4" t="s">
        <v>32</v>
      </c>
      <c r="U47" s="4">
        <v>410</v>
      </c>
      <c r="V47" s="4">
        <v>0</v>
      </c>
      <c r="W47" s="4">
        <v>0</v>
      </c>
    </row>
    <row r="48" s="4" customFormat="1" spans="1:23">
      <c r="A48" s="4">
        <v>14918135064</v>
      </c>
      <c r="B48" s="4" t="s">
        <v>24</v>
      </c>
      <c r="C48" s="4" t="s">
        <v>25</v>
      </c>
      <c r="D48" s="4" t="s">
        <v>42</v>
      </c>
      <c r="E48" s="4" t="s">
        <v>121</v>
      </c>
      <c r="F48" s="5">
        <v>44306</v>
      </c>
      <c r="G48" s="5">
        <v>44307</v>
      </c>
      <c r="H48" s="4">
        <v>1</v>
      </c>
      <c r="I48" s="4">
        <v>1</v>
      </c>
      <c r="J48" s="4">
        <v>1</v>
      </c>
      <c r="K48" s="4" t="s">
        <v>28</v>
      </c>
      <c r="L48" s="4">
        <v>367</v>
      </c>
      <c r="M48" s="4">
        <v>367</v>
      </c>
      <c r="N48" s="4" t="s">
        <v>122</v>
      </c>
      <c r="O48" s="4" t="s">
        <v>123</v>
      </c>
      <c r="P48" s="4" t="s">
        <v>31</v>
      </c>
      <c r="Q48" s="4">
        <v>0</v>
      </c>
      <c r="R48" s="7">
        <v>44301</v>
      </c>
      <c r="S48" s="5">
        <v>44322</v>
      </c>
      <c r="T48" s="4" t="s">
        <v>32</v>
      </c>
      <c r="U48" s="4">
        <v>367</v>
      </c>
      <c r="V48" s="4">
        <v>0</v>
      </c>
      <c r="W48" s="4">
        <v>0</v>
      </c>
    </row>
    <row r="49" s="4" customFormat="1" spans="1:23">
      <c r="A49" s="4">
        <v>14918135064</v>
      </c>
      <c r="B49" s="4" t="s">
        <v>24</v>
      </c>
      <c r="C49" s="4" t="s">
        <v>79</v>
      </c>
      <c r="D49" s="4" t="s">
        <v>42</v>
      </c>
      <c r="E49" s="4" t="s">
        <v>121</v>
      </c>
      <c r="F49" s="5">
        <v>44306</v>
      </c>
      <c r="G49" s="5">
        <v>44307</v>
      </c>
      <c r="H49" s="4">
        <v>1</v>
      </c>
      <c r="I49" s="4">
        <v>1</v>
      </c>
      <c r="J49" s="4">
        <v>1</v>
      </c>
      <c r="K49" s="4" t="s">
        <v>28</v>
      </c>
      <c r="L49" s="4">
        <v>-367</v>
      </c>
      <c r="M49" s="4">
        <v>-367</v>
      </c>
      <c r="N49" s="4" t="s">
        <v>122</v>
      </c>
      <c r="O49" s="4" t="s">
        <v>123</v>
      </c>
      <c r="P49" s="4" t="s">
        <v>31</v>
      </c>
      <c r="Q49" s="4">
        <v>0</v>
      </c>
      <c r="R49" s="7">
        <v>44301</v>
      </c>
      <c r="S49" s="5">
        <v>44322</v>
      </c>
      <c r="T49" s="4" t="s">
        <v>32</v>
      </c>
      <c r="U49" s="4">
        <v>-367</v>
      </c>
      <c r="V49" s="4">
        <v>0</v>
      </c>
      <c r="W49" s="4">
        <v>0</v>
      </c>
    </row>
    <row r="50" s="4" customFormat="1" spans="1:23">
      <c r="A50" s="4">
        <v>14957585916</v>
      </c>
      <c r="B50" s="4" t="s">
        <v>24</v>
      </c>
      <c r="C50" s="4" t="s">
        <v>25</v>
      </c>
      <c r="D50" s="4" t="s">
        <v>76</v>
      </c>
      <c r="E50" s="4" t="s">
        <v>96</v>
      </c>
      <c r="F50" s="5">
        <v>44306</v>
      </c>
      <c r="G50" s="5">
        <v>44307</v>
      </c>
      <c r="H50" s="4">
        <v>1</v>
      </c>
      <c r="I50" s="4">
        <v>1</v>
      </c>
      <c r="J50" s="4">
        <v>1</v>
      </c>
      <c r="K50" s="4" t="s">
        <v>28</v>
      </c>
      <c r="L50" s="4">
        <v>205</v>
      </c>
      <c r="M50" s="4">
        <v>205</v>
      </c>
      <c r="N50" s="4" t="s">
        <v>124</v>
      </c>
      <c r="O50" s="4" t="s">
        <v>123</v>
      </c>
      <c r="P50" s="4" t="s">
        <v>31</v>
      </c>
      <c r="Q50" s="4">
        <v>0</v>
      </c>
      <c r="R50" s="7">
        <v>44306</v>
      </c>
      <c r="S50" s="5">
        <v>44322</v>
      </c>
      <c r="T50" s="4" t="s">
        <v>32</v>
      </c>
      <c r="U50" s="4">
        <v>205</v>
      </c>
      <c r="V50" s="4">
        <v>0</v>
      </c>
      <c r="W50" s="4">
        <v>0</v>
      </c>
    </row>
    <row r="51" s="4" customFormat="1" spans="1:23">
      <c r="A51" s="4">
        <v>14958115731</v>
      </c>
      <c r="B51" s="4" t="s">
        <v>24</v>
      </c>
      <c r="C51" s="4" t="s">
        <v>25</v>
      </c>
      <c r="D51" s="4" t="s">
        <v>42</v>
      </c>
      <c r="E51" s="4" t="s">
        <v>43</v>
      </c>
      <c r="F51" s="5">
        <v>44306</v>
      </c>
      <c r="G51" s="5">
        <v>44307</v>
      </c>
      <c r="H51" s="4">
        <v>1</v>
      </c>
      <c r="I51" s="4">
        <v>1</v>
      </c>
      <c r="J51" s="4">
        <v>1</v>
      </c>
      <c r="K51" s="4" t="s">
        <v>28</v>
      </c>
      <c r="L51" s="4">
        <v>390</v>
      </c>
      <c r="M51" s="4">
        <v>390</v>
      </c>
      <c r="N51" s="4" t="s">
        <v>125</v>
      </c>
      <c r="O51" s="4" t="s">
        <v>123</v>
      </c>
      <c r="P51" s="4" t="s">
        <v>31</v>
      </c>
      <c r="Q51" s="4">
        <v>0</v>
      </c>
      <c r="R51" s="7">
        <v>44306</v>
      </c>
      <c r="S51" s="5">
        <v>44322</v>
      </c>
      <c r="T51" s="4" t="s">
        <v>32</v>
      </c>
      <c r="U51" s="4">
        <v>390</v>
      </c>
      <c r="V51" s="4">
        <v>0</v>
      </c>
      <c r="W51" s="4">
        <v>0</v>
      </c>
    </row>
    <row r="52" s="4" customFormat="1" spans="1:23">
      <c r="A52" s="4">
        <v>14958148103</v>
      </c>
      <c r="B52" s="4" t="s">
        <v>24</v>
      </c>
      <c r="C52" s="4" t="s">
        <v>25</v>
      </c>
      <c r="D52" s="4" t="s">
        <v>76</v>
      </c>
      <c r="E52" s="4" t="s">
        <v>96</v>
      </c>
      <c r="F52" s="5">
        <v>44306</v>
      </c>
      <c r="G52" s="5">
        <v>44307</v>
      </c>
      <c r="H52" s="4">
        <v>1</v>
      </c>
      <c r="I52" s="4">
        <v>1</v>
      </c>
      <c r="J52" s="4">
        <v>1</v>
      </c>
      <c r="K52" s="4" t="s">
        <v>28</v>
      </c>
      <c r="L52" s="4">
        <v>205</v>
      </c>
      <c r="M52" s="4">
        <v>205</v>
      </c>
      <c r="N52" s="4" t="s">
        <v>126</v>
      </c>
      <c r="O52" s="4" t="s">
        <v>123</v>
      </c>
      <c r="P52" s="4" t="s">
        <v>31</v>
      </c>
      <c r="Q52" s="4">
        <v>0</v>
      </c>
      <c r="R52" s="7">
        <v>44306</v>
      </c>
      <c r="S52" s="5">
        <v>44322</v>
      </c>
      <c r="T52" s="4" t="s">
        <v>32</v>
      </c>
      <c r="U52" s="4">
        <v>205</v>
      </c>
      <c r="V52" s="4">
        <v>0</v>
      </c>
      <c r="W52" s="4">
        <v>0</v>
      </c>
    </row>
    <row r="53" s="4" customFormat="1" spans="1:23">
      <c r="A53" s="4">
        <v>14958148103</v>
      </c>
      <c r="B53" s="4" t="s">
        <v>24</v>
      </c>
      <c r="C53" s="4" t="s">
        <v>79</v>
      </c>
      <c r="D53" s="4" t="s">
        <v>76</v>
      </c>
      <c r="E53" s="4" t="s">
        <v>96</v>
      </c>
      <c r="F53" s="5">
        <v>44306</v>
      </c>
      <c r="G53" s="5">
        <v>44307</v>
      </c>
      <c r="H53" s="4">
        <v>1</v>
      </c>
      <c r="I53" s="4">
        <v>1</v>
      </c>
      <c r="J53" s="4">
        <v>1</v>
      </c>
      <c r="K53" s="4" t="s">
        <v>28</v>
      </c>
      <c r="L53" s="4">
        <v>-205</v>
      </c>
      <c r="M53" s="4">
        <v>-205</v>
      </c>
      <c r="N53" s="4" t="s">
        <v>126</v>
      </c>
      <c r="O53" s="4" t="s">
        <v>123</v>
      </c>
      <c r="P53" s="4" t="s">
        <v>31</v>
      </c>
      <c r="Q53" s="4">
        <v>0</v>
      </c>
      <c r="R53" s="7">
        <v>44306</v>
      </c>
      <c r="S53" s="5">
        <v>44322</v>
      </c>
      <c r="T53" s="4" t="s">
        <v>32</v>
      </c>
      <c r="U53" s="4">
        <v>-205</v>
      </c>
      <c r="V53" s="4">
        <v>0</v>
      </c>
      <c r="W53" s="4">
        <v>0</v>
      </c>
    </row>
    <row r="54" s="4" customFormat="1" spans="1:23">
      <c r="A54" s="4">
        <v>14957585916</v>
      </c>
      <c r="B54" s="4" t="s">
        <v>24</v>
      </c>
      <c r="C54" s="4" t="s">
        <v>79</v>
      </c>
      <c r="D54" s="4" t="s">
        <v>76</v>
      </c>
      <c r="E54" s="4" t="s">
        <v>96</v>
      </c>
      <c r="F54" s="5">
        <v>44306</v>
      </c>
      <c r="G54" s="5">
        <v>44307</v>
      </c>
      <c r="H54" s="4">
        <v>1</v>
      </c>
      <c r="I54" s="4">
        <v>1</v>
      </c>
      <c r="J54" s="4">
        <v>1</v>
      </c>
      <c r="K54" s="4" t="s">
        <v>28</v>
      </c>
      <c r="L54" s="4">
        <v>-205</v>
      </c>
      <c r="M54" s="4">
        <v>-205</v>
      </c>
      <c r="N54" s="4" t="s">
        <v>124</v>
      </c>
      <c r="O54" s="4" t="s">
        <v>123</v>
      </c>
      <c r="P54" s="4" t="s">
        <v>31</v>
      </c>
      <c r="Q54" s="4">
        <v>0</v>
      </c>
      <c r="R54" s="7">
        <v>44306</v>
      </c>
      <c r="S54" s="5">
        <v>44322</v>
      </c>
      <c r="T54" s="4" t="s">
        <v>32</v>
      </c>
      <c r="U54" s="4">
        <v>-205</v>
      </c>
      <c r="V54" s="4">
        <v>0</v>
      </c>
      <c r="W54" s="4">
        <v>0</v>
      </c>
    </row>
    <row r="55" s="4" customFormat="1" spans="1:23">
      <c r="A55" s="4">
        <v>14962013438</v>
      </c>
      <c r="B55" s="4" t="s">
        <v>24</v>
      </c>
      <c r="C55" s="4" t="s">
        <v>25</v>
      </c>
      <c r="D55" s="4" t="s">
        <v>76</v>
      </c>
      <c r="E55" s="4" t="s">
        <v>77</v>
      </c>
      <c r="F55" s="5">
        <v>44306</v>
      </c>
      <c r="G55" s="5">
        <v>44307</v>
      </c>
      <c r="H55" s="4">
        <v>1</v>
      </c>
      <c r="I55" s="4">
        <v>1</v>
      </c>
      <c r="J55" s="4">
        <v>1</v>
      </c>
      <c r="K55" s="4" t="s">
        <v>28</v>
      </c>
      <c r="L55" s="4">
        <v>205</v>
      </c>
      <c r="M55" s="4">
        <v>205</v>
      </c>
      <c r="N55" s="4" t="s">
        <v>127</v>
      </c>
      <c r="O55" s="4" t="s">
        <v>123</v>
      </c>
      <c r="P55" s="4" t="s">
        <v>31</v>
      </c>
      <c r="Q55" s="4">
        <v>0</v>
      </c>
      <c r="R55" s="7">
        <v>44306</v>
      </c>
      <c r="S55" s="5">
        <v>44322</v>
      </c>
      <c r="T55" s="4" t="s">
        <v>32</v>
      </c>
      <c r="U55" s="4">
        <v>205</v>
      </c>
      <c r="V55" s="4">
        <v>0</v>
      </c>
      <c r="W55" s="4">
        <v>0</v>
      </c>
    </row>
    <row r="56" s="4" customFormat="1" spans="1:24">
      <c r="A56" s="4">
        <v>14962015481</v>
      </c>
      <c r="B56" s="4" t="s">
        <v>24</v>
      </c>
      <c r="C56" s="4" t="s">
        <v>25</v>
      </c>
      <c r="D56" s="4" t="s">
        <v>76</v>
      </c>
      <c r="E56" s="4" t="s">
        <v>77</v>
      </c>
      <c r="F56" s="5">
        <v>44306</v>
      </c>
      <c r="G56" s="5">
        <v>44307</v>
      </c>
      <c r="H56" s="4">
        <v>1</v>
      </c>
      <c r="I56" s="4">
        <v>1</v>
      </c>
      <c r="J56" s="4">
        <v>1</v>
      </c>
      <c r="K56" s="4" t="s">
        <v>28</v>
      </c>
      <c r="L56" s="4">
        <v>205</v>
      </c>
      <c r="M56" s="4">
        <v>205</v>
      </c>
      <c r="N56" s="4" t="s">
        <v>128</v>
      </c>
      <c r="O56" s="4" t="s">
        <v>123</v>
      </c>
      <c r="P56" s="4" t="s">
        <v>31</v>
      </c>
      <c r="Q56" s="4">
        <v>0</v>
      </c>
      <c r="R56" s="7">
        <v>44306</v>
      </c>
      <c r="S56" s="5">
        <v>44322</v>
      </c>
      <c r="T56" s="4" t="s">
        <v>32</v>
      </c>
      <c r="U56" s="4">
        <v>205</v>
      </c>
      <c r="V56" s="4">
        <v>0</v>
      </c>
      <c r="W56" s="4">
        <v>0</v>
      </c>
      <c r="X56" s="4">
        <v>2074677</v>
      </c>
    </row>
    <row r="57" s="4" customFormat="1" spans="1:24">
      <c r="A57" s="4">
        <v>14962019282</v>
      </c>
      <c r="B57" s="4" t="s">
        <v>24</v>
      </c>
      <c r="C57" s="4" t="s">
        <v>25</v>
      </c>
      <c r="D57" s="4" t="s">
        <v>110</v>
      </c>
      <c r="E57" s="4" t="s">
        <v>111</v>
      </c>
      <c r="F57" s="5">
        <v>44306</v>
      </c>
      <c r="G57" s="5">
        <v>44307</v>
      </c>
      <c r="H57" s="4">
        <v>1</v>
      </c>
      <c r="I57" s="4">
        <v>1</v>
      </c>
      <c r="J57" s="4">
        <v>1</v>
      </c>
      <c r="K57" s="4" t="s">
        <v>28</v>
      </c>
      <c r="L57" s="4">
        <v>417</v>
      </c>
      <c r="M57" s="4">
        <v>417</v>
      </c>
      <c r="N57" s="4" t="s">
        <v>112</v>
      </c>
      <c r="O57" s="4" t="s">
        <v>123</v>
      </c>
      <c r="P57" s="4" t="s">
        <v>31</v>
      </c>
      <c r="Q57" s="4">
        <v>0</v>
      </c>
      <c r="R57" s="7">
        <v>44306</v>
      </c>
      <c r="S57" s="5">
        <v>44322</v>
      </c>
      <c r="T57" s="4" t="s">
        <v>32</v>
      </c>
      <c r="U57" s="4">
        <v>417</v>
      </c>
      <c r="V57" s="4">
        <v>0</v>
      </c>
      <c r="W57" s="4">
        <v>0</v>
      </c>
      <c r="X57" s="4">
        <v>2074678</v>
      </c>
    </row>
    <row r="58" s="4" customFormat="1" spans="1:24">
      <c r="A58" s="4">
        <v>14962015481</v>
      </c>
      <c r="B58" s="4" t="s">
        <v>24</v>
      </c>
      <c r="C58" s="4" t="s">
        <v>79</v>
      </c>
      <c r="D58" s="4" t="s">
        <v>76</v>
      </c>
      <c r="E58" s="4" t="s">
        <v>77</v>
      </c>
      <c r="F58" s="5">
        <v>44306</v>
      </c>
      <c r="G58" s="5">
        <v>44307</v>
      </c>
      <c r="H58" s="4">
        <v>1</v>
      </c>
      <c r="I58" s="4">
        <v>1</v>
      </c>
      <c r="J58" s="4">
        <v>1</v>
      </c>
      <c r="K58" s="4" t="s">
        <v>28</v>
      </c>
      <c r="L58" s="4">
        <v>-205</v>
      </c>
      <c r="M58" s="4">
        <v>-205</v>
      </c>
      <c r="N58" s="4" t="s">
        <v>128</v>
      </c>
      <c r="O58" s="4" t="s">
        <v>123</v>
      </c>
      <c r="P58" s="4" t="s">
        <v>31</v>
      </c>
      <c r="Q58" s="4">
        <v>0</v>
      </c>
      <c r="R58" s="7">
        <v>44306</v>
      </c>
      <c r="S58" s="5">
        <v>44322</v>
      </c>
      <c r="T58" s="4" t="s">
        <v>32</v>
      </c>
      <c r="U58" s="4">
        <v>-205</v>
      </c>
      <c r="V58" s="4">
        <v>0</v>
      </c>
      <c r="W58" s="4">
        <v>0</v>
      </c>
      <c r="X58" s="4">
        <v>2074677</v>
      </c>
    </row>
    <row r="59" s="4" customFormat="1" spans="1:23">
      <c r="A59" s="4">
        <v>14962013438</v>
      </c>
      <c r="B59" s="4" t="s">
        <v>24</v>
      </c>
      <c r="C59" s="4" t="s">
        <v>79</v>
      </c>
      <c r="D59" s="4" t="s">
        <v>76</v>
      </c>
      <c r="E59" s="4" t="s">
        <v>77</v>
      </c>
      <c r="F59" s="5">
        <v>44306</v>
      </c>
      <c r="G59" s="5">
        <v>44307</v>
      </c>
      <c r="H59" s="4">
        <v>1</v>
      </c>
      <c r="I59" s="4">
        <v>1</v>
      </c>
      <c r="J59" s="4">
        <v>1</v>
      </c>
      <c r="K59" s="4" t="s">
        <v>28</v>
      </c>
      <c r="L59" s="4">
        <v>-205</v>
      </c>
      <c r="M59" s="4">
        <v>-205</v>
      </c>
      <c r="N59" s="4" t="s">
        <v>127</v>
      </c>
      <c r="O59" s="4" t="s">
        <v>123</v>
      </c>
      <c r="P59" s="4" t="s">
        <v>31</v>
      </c>
      <c r="Q59" s="4">
        <v>0</v>
      </c>
      <c r="R59" s="7">
        <v>44306</v>
      </c>
      <c r="S59" s="5">
        <v>44322</v>
      </c>
      <c r="T59" s="4" t="s">
        <v>32</v>
      </c>
      <c r="U59" s="4">
        <v>-205</v>
      </c>
      <c r="V59" s="4">
        <v>0</v>
      </c>
      <c r="W59" s="4">
        <v>0</v>
      </c>
    </row>
    <row r="60" s="4" customFormat="1" spans="1:23">
      <c r="A60" s="4">
        <v>14962131746</v>
      </c>
      <c r="B60" s="4" t="s">
        <v>24</v>
      </c>
      <c r="C60" s="4" t="s">
        <v>25</v>
      </c>
      <c r="D60" s="4" t="s">
        <v>76</v>
      </c>
      <c r="E60" s="4" t="s">
        <v>77</v>
      </c>
      <c r="F60" s="5">
        <v>44306</v>
      </c>
      <c r="G60" s="5">
        <v>44307</v>
      </c>
      <c r="H60" s="4">
        <v>1</v>
      </c>
      <c r="I60" s="4">
        <v>1</v>
      </c>
      <c r="J60" s="4">
        <v>1</v>
      </c>
      <c r="K60" s="4" t="s">
        <v>28</v>
      </c>
      <c r="L60" s="4">
        <v>205</v>
      </c>
      <c r="M60" s="4">
        <v>205</v>
      </c>
      <c r="N60" s="4" t="s">
        <v>128</v>
      </c>
      <c r="O60" s="4" t="s">
        <v>123</v>
      </c>
      <c r="P60" s="4" t="s">
        <v>31</v>
      </c>
      <c r="Q60" s="4">
        <v>0</v>
      </c>
      <c r="R60" s="7">
        <v>44306</v>
      </c>
      <c r="S60" s="5">
        <v>44322</v>
      </c>
      <c r="T60" s="4" t="s">
        <v>32</v>
      </c>
      <c r="U60" s="4">
        <v>205</v>
      </c>
      <c r="V60" s="4">
        <v>0</v>
      </c>
      <c r="W60" s="4">
        <v>0</v>
      </c>
    </row>
    <row r="61" s="4" customFormat="1" spans="1:23">
      <c r="A61" s="4">
        <v>14962131746</v>
      </c>
      <c r="B61" s="4" t="s">
        <v>24</v>
      </c>
      <c r="C61" s="4" t="s">
        <v>79</v>
      </c>
      <c r="D61" s="4" t="s">
        <v>76</v>
      </c>
      <c r="E61" s="4" t="s">
        <v>77</v>
      </c>
      <c r="F61" s="5">
        <v>44306</v>
      </c>
      <c r="G61" s="5">
        <v>44307</v>
      </c>
      <c r="H61" s="4">
        <v>1</v>
      </c>
      <c r="I61" s="4">
        <v>1</v>
      </c>
      <c r="J61" s="4">
        <v>1</v>
      </c>
      <c r="K61" s="4" t="s">
        <v>28</v>
      </c>
      <c r="L61" s="4">
        <v>-205</v>
      </c>
      <c r="M61" s="4">
        <v>-205</v>
      </c>
      <c r="N61" s="4" t="s">
        <v>128</v>
      </c>
      <c r="O61" s="4" t="s">
        <v>123</v>
      </c>
      <c r="P61" s="4" t="s">
        <v>31</v>
      </c>
      <c r="Q61" s="4">
        <v>0</v>
      </c>
      <c r="R61" s="7">
        <v>44306</v>
      </c>
      <c r="S61" s="5">
        <v>44322</v>
      </c>
      <c r="T61" s="4" t="s">
        <v>32</v>
      </c>
      <c r="U61" s="4">
        <v>-205</v>
      </c>
      <c r="V61" s="4">
        <v>0</v>
      </c>
      <c r="W61" s="4">
        <v>0</v>
      </c>
    </row>
    <row r="62" s="4" customFormat="1" spans="1:23">
      <c r="A62" s="4">
        <v>14962554889</v>
      </c>
      <c r="B62" s="4" t="s">
        <v>24</v>
      </c>
      <c r="C62" s="4" t="s">
        <v>25</v>
      </c>
      <c r="D62" s="4" t="s">
        <v>80</v>
      </c>
      <c r="E62" s="4" t="s">
        <v>129</v>
      </c>
      <c r="F62" s="5">
        <v>44306</v>
      </c>
      <c r="G62" s="5">
        <v>44307</v>
      </c>
      <c r="H62" s="4">
        <v>1</v>
      </c>
      <c r="I62" s="4">
        <v>1</v>
      </c>
      <c r="J62" s="4">
        <v>1</v>
      </c>
      <c r="K62" s="4" t="s">
        <v>28</v>
      </c>
      <c r="L62" s="4">
        <v>491</v>
      </c>
      <c r="M62" s="4">
        <v>491</v>
      </c>
      <c r="N62" s="4" t="s">
        <v>130</v>
      </c>
      <c r="O62" s="4" t="s">
        <v>123</v>
      </c>
      <c r="P62" s="4" t="s">
        <v>31</v>
      </c>
      <c r="Q62" s="4">
        <v>0</v>
      </c>
      <c r="R62" s="7">
        <v>44306</v>
      </c>
      <c r="S62" s="5">
        <v>44322</v>
      </c>
      <c r="T62" s="4" t="s">
        <v>32</v>
      </c>
      <c r="U62" s="4">
        <v>491</v>
      </c>
      <c r="V62" s="4">
        <v>0</v>
      </c>
      <c r="W62" s="4">
        <v>0</v>
      </c>
    </row>
    <row r="63" s="4" customFormat="1" spans="1:23">
      <c r="A63" s="4">
        <v>14963856886</v>
      </c>
      <c r="B63" s="4" t="s">
        <v>24</v>
      </c>
      <c r="C63" s="4" t="s">
        <v>25</v>
      </c>
      <c r="D63" s="4" t="s">
        <v>110</v>
      </c>
      <c r="E63" s="4" t="s">
        <v>111</v>
      </c>
      <c r="F63" s="5">
        <v>44306</v>
      </c>
      <c r="G63" s="5">
        <v>44307</v>
      </c>
      <c r="H63" s="4">
        <v>2</v>
      </c>
      <c r="I63" s="4">
        <v>1</v>
      </c>
      <c r="J63" s="4">
        <v>2</v>
      </c>
      <c r="K63" s="4" t="s">
        <v>28</v>
      </c>
      <c r="L63" s="4">
        <v>834</v>
      </c>
      <c r="M63" s="4">
        <v>834</v>
      </c>
      <c r="N63" s="4" t="s">
        <v>131</v>
      </c>
      <c r="O63" s="4" t="s">
        <v>123</v>
      </c>
      <c r="P63" s="4" t="s">
        <v>31</v>
      </c>
      <c r="Q63" s="4">
        <v>0</v>
      </c>
      <c r="R63" s="7">
        <v>44306</v>
      </c>
      <c r="S63" s="5">
        <v>44322</v>
      </c>
      <c r="T63" s="4" t="s">
        <v>32</v>
      </c>
      <c r="U63" s="4">
        <v>834</v>
      </c>
      <c r="V63" s="4">
        <v>0</v>
      </c>
      <c r="W63" s="4">
        <v>0</v>
      </c>
    </row>
    <row r="64" s="4" customFormat="1" spans="1:24">
      <c r="A64" s="4">
        <v>14964030082</v>
      </c>
      <c r="B64" s="4" t="s">
        <v>24</v>
      </c>
      <c r="C64" s="4" t="s">
        <v>25</v>
      </c>
      <c r="D64" s="4" t="s">
        <v>39</v>
      </c>
      <c r="E64" s="4" t="s">
        <v>94</v>
      </c>
      <c r="F64" s="5">
        <v>44306</v>
      </c>
      <c r="G64" s="5">
        <v>44307</v>
      </c>
      <c r="H64" s="4">
        <v>1</v>
      </c>
      <c r="I64" s="4">
        <v>1</v>
      </c>
      <c r="J64" s="4">
        <v>1</v>
      </c>
      <c r="K64" s="4" t="s">
        <v>28</v>
      </c>
      <c r="L64" s="4">
        <v>450</v>
      </c>
      <c r="M64" s="4">
        <v>450</v>
      </c>
      <c r="N64" s="4" t="s">
        <v>132</v>
      </c>
      <c r="O64" s="4" t="s">
        <v>123</v>
      </c>
      <c r="P64" s="4" t="s">
        <v>31</v>
      </c>
      <c r="Q64" s="4">
        <v>0</v>
      </c>
      <c r="R64" s="7">
        <v>44306</v>
      </c>
      <c r="S64" s="5">
        <v>44322</v>
      </c>
      <c r="T64" s="4" t="s">
        <v>32</v>
      </c>
      <c r="U64" s="4">
        <v>450</v>
      </c>
      <c r="V64" s="4">
        <v>0</v>
      </c>
      <c r="W64" s="4">
        <v>0</v>
      </c>
      <c r="X64" s="4">
        <v>2075063</v>
      </c>
    </row>
    <row r="65" s="4" customFormat="1" spans="1:23">
      <c r="A65" s="4">
        <v>14964504065</v>
      </c>
      <c r="B65" s="4" t="s">
        <v>24</v>
      </c>
      <c r="C65" s="4" t="s">
        <v>25</v>
      </c>
      <c r="D65" s="4" t="s">
        <v>42</v>
      </c>
      <c r="E65" s="4" t="s">
        <v>43</v>
      </c>
      <c r="F65" s="5">
        <v>44306</v>
      </c>
      <c r="G65" s="5">
        <v>44307</v>
      </c>
      <c r="H65" s="4">
        <v>1</v>
      </c>
      <c r="I65" s="4">
        <v>1</v>
      </c>
      <c r="J65" s="4">
        <v>1</v>
      </c>
      <c r="K65" s="4" t="s">
        <v>28</v>
      </c>
      <c r="L65" s="4">
        <v>390</v>
      </c>
      <c r="M65" s="4">
        <v>390</v>
      </c>
      <c r="N65" s="4" t="s">
        <v>133</v>
      </c>
      <c r="O65" s="4" t="s">
        <v>123</v>
      </c>
      <c r="P65" s="4" t="s">
        <v>31</v>
      </c>
      <c r="Q65" s="4">
        <v>0</v>
      </c>
      <c r="R65" s="7">
        <v>44306</v>
      </c>
      <c r="S65" s="5">
        <v>44322</v>
      </c>
      <c r="T65" s="4" t="s">
        <v>32</v>
      </c>
      <c r="U65" s="4">
        <v>390</v>
      </c>
      <c r="V65" s="4">
        <v>0</v>
      </c>
      <c r="W6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5"/>
  <sheetViews>
    <sheetView tabSelected="1" topLeftCell="A18" workbookViewId="0">
      <selection activeCell="E66" sqref="E66"/>
    </sheetView>
  </sheetViews>
  <sheetFormatPr defaultColWidth="9" defaultRowHeight="13.5"/>
  <cols>
    <col min="1" max="1" width="14" style="4" customWidth="1"/>
    <col min="2" max="3" width="10.375" style="4"/>
    <col min="4" max="5" width="9" style="4"/>
    <col min="6" max="6" width="12.625" style="4"/>
    <col min="7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134</v>
      </c>
    </row>
    <row r="2" s="4" customFormat="1" spans="1:9">
      <c r="A2" s="4">
        <v>14823213765</v>
      </c>
      <c r="B2" s="5">
        <v>44294</v>
      </c>
      <c r="C2" s="5">
        <v>44302</v>
      </c>
      <c r="D2" s="4">
        <v>1984</v>
      </c>
      <c r="E2" s="4" t="str">
        <f>VLOOKUP(A2,HOP!A:L,12,0)</f>
        <v>1984.00</v>
      </c>
      <c r="F2" s="4" t="str">
        <f>VLOOKUP(A2,HOP!A:C,3,0)</f>
        <v>2051544</v>
      </c>
      <c r="G2" s="4">
        <f>D2-E2</f>
        <v>0</v>
      </c>
      <c r="H2" s="4" t="str">
        <f>$H$1&amp;F2</f>
        <v>，2051544</v>
      </c>
      <c r="I2" s="4" t="str">
        <f>VLOOKUP(A2,HOP!A:T,20,0)</f>
        <v>直采</v>
      </c>
    </row>
    <row r="3" s="4" customFormat="1" spans="1:9">
      <c r="A3" s="4">
        <v>14913927940</v>
      </c>
      <c r="B3" s="5">
        <v>44301</v>
      </c>
      <c r="C3" s="5">
        <v>44302</v>
      </c>
      <c r="D3" s="4">
        <v>2510</v>
      </c>
      <c r="E3" s="4" t="str">
        <f>VLOOKUP(A3,HOP!A:L,12,0)</f>
        <v>2510.00</v>
      </c>
      <c r="F3" s="4" t="str">
        <f>VLOOKUP(A3,HOP!A:C,3,0)</f>
        <v>2066844</v>
      </c>
      <c r="G3" s="4">
        <f t="shared" ref="G3:G34" si="0">D3-E3</f>
        <v>0</v>
      </c>
      <c r="H3" s="4" t="str">
        <f t="shared" ref="H3:H34" si="1">$H$1&amp;F3</f>
        <v>，2066844</v>
      </c>
      <c r="I3" s="4" t="str">
        <f>VLOOKUP(A3,HOP!A:T,20,0)</f>
        <v>直采</v>
      </c>
    </row>
    <row r="4" s="4" customFormat="1" spans="1:9">
      <c r="A4" s="4">
        <v>14918086314</v>
      </c>
      <c r="B4" s="5">
        <v>44301</v>
      </c>
      <c r="C4" s="5">
        <v>44302</v>
      </c>
      <c r="D4" s="4">
        <v>416</v>
      </c>
      <c r="E4" s="4" t="str">
        <f>VLOOKUP(A4,HOP!A:L,12,0)</f>
        <v>416.00</v>
      </c>
      <c r="F4" s="4" t="str">
        <f>VLOOKUP(A4,HOP!A:C,3,0)</f>
        <v>2067684</v>
      </c>
      <c r="G4" s="4">
        <f t="shared" si="0"/>
        <v>0</v>
      </c>
      <c r="H4" s="4" t="str">
        <f t="shared" si="1"/>
        <v>，2067684</v>
      </c>
      <c r="I4" s="4" t="str">
        <f>VLOOKUP(A4,HOP!A:T,20,0)</f>
        <v>直采</v>
      </c>
    </row>
    <row r="5" s="4" customFormat="1" spans="1:9">
      <c r="A5" s="4">
        <v>14918166103</v>
      </c>
      <c r="B5" s="5">
        <v>44301</v>
      </c>
      <c r="C5" s="5">
        <v>44302</v>
      </c>
      <c r="D5" s="4">
        <v>980</v>
      </c>
      <c r="E5" s="4" t="str">
        <f>VLOOKUP(A5,HOP!A:L,12,0)</f>
        <v>980.00</v>
      </c>
      <c r="F5" s="4" t="str">
        <f>VLOOKUP(A5,HOP!A:C,3,0)</f>
        <v>2067697</v>
      </c>
      <c r="G5" s="4">
        <f t="shared" si="0"/>
        <v>0</v>
      </c>
      <c r="H5" s="4" t="str">
        <f t="shared" si="1"/>
        <v>，2067697</v>
      </c>
      <c r="I5" s="4" t="str">
        <f>VLOOKUP(A5,HOP!A:T,20,0)</f>
        <v>直采</v>
      </c>
    </row>
    <row r="6" s="4" customFormat="1" hidden="1" spans="1:10">
      <c r="A6" s="4">
        <v>14922394057</v>
      </c>
      <c r="B6" s="5">
        <v>44301</v>
      </c>
      <c r="C6" s="5">
        <v>44302</v>
      </c>
      <c r="D6" s="4">
        <v>390</v>
      </c>
      <c r="E6" s="4">
        <v>390</v>
      </c>
      <c r="F6" s="8" t="s">
        <v>135</v>
      </c>
      <c r="G6" s="4">
        <f t="shared" si="0"/>
        <v>0</v>
      </c>
      <c r="H6" s="4" t="str">
        <f t="shared" si="1"/>
        <v>，202104152026210021</v>
      </c>
      <c r="I6" s="4" t="e">
        <f>VLOOKUP(A6,HOP!A:T,20,0)</f>
        <v>#N/A</v>
      </c>
      <c r="J6" s="4">
        <v>4.15</v>
      </c>
    </row>
    <row r="7" s="4" customFormat="1" spans="1:9">
      <c r="A7" s="4" t="s">
        <v>45</v>
      </c>
      <c r="B7" s="5">
        <v>44316</v>
      </c>
      <c r="C7" s="5">
        <v>44317</v>
      </c>
      <c r="D7" s="4">
        <v>328</v>
      </c>
      <c r="E7" s="4">
        <v>328</v>
      </c>
      <c r="F7" s="4">
        <v>2090945</v>
      </c>
      <c r="G7" s="4">
        <f t="shared" si="0"/>
        <v>0</v>
      </c>
      <c r="H7" s="4" t="str">
        <f t="shared" si="1"/>
        <v>，2090945</v>
      </c>
      <c r="I7" s="4" t="e">
        <f>VLOOKUP(A7,HOP!A:T,20,0)</f>
        <v>#N/A</v>
      </c>
    </row>
    <row r="8" s="4" customFormat="1" spans="1:9">
      <c r="A8" s="4">
        <v>14824381230</v>
      </c>
      <c r="B8" s="5">
        <v>44302</v>
      </c>
      <c r="C8" s="5">
        <v>44303</v>
      </c>
      <c r="D8" s="4">
        <v>200</v>
      </c>
      <c r="E8" s="4" t="str">
        <f>VLOOKUP(A8,HOP!A:L,12,0)</f>
        <v>200.00</v>
      </c>
      <c r="F8" s="4" t="str">
        <f>VLOOKUP(A8,HOP!A:C,3,0)</f>
        <v>2051910</v>
      </c>
      <c r="G8" s="4">
        <f t="shared" si="0"/>
        <v>0</v>
      </c>
      <c r="H8" s="4" t="str">
        <f t="shared" si="1"/>
        <v>，2051910</v>
      </c>
      <c r="I8" s="4" t="str">
        <f>VLOOKUP(A8,HOP!A:T,20,0)</f>
        <v>直采</v>
      </c>
    </row>
    <row r="9" s="4" customFormat="1" spans="1:9">
      <c r="A9" s="4">
        <v>14864614148</v>
      </c>
      <c r="B9" s="5">
        <v>44300</v>
      </c>
      <c r="C9" s="5">
        <v>44303</v>
      </c>
      <c r="D9" s="4">
        <v>4490</v>
      </c>
      <c r="E9" s="4" t="str">
        <f>VLOOKUP(A9,HOP!A:L,12,0)</f>
        <v>4490.00</v>
      </c>
      <c r="F9" s="4" t="str">
        <f>VLOOKUP(A9,HOP!A:C,3,0)</f>
        <v>2058144</v>
      </c>
      <c r="G9" s="4">
        <f t="shared" si="0"/>
        <v>0</v>
      </c>
      <c r="H9" s="4" t="str">
        <f t="shared" si="1"/>
        <v>，2058144</v>
      </c>
      <c r="I9" s="4" t="str">
        <f>VLOOKUP(A9,HOP!A:T,20,0)</f>
        <v>直采</v>
      </c>
    </row>
    <row r="10" s="4" customFormat="1" spans="1:9">
      <c r="A10" s="4">
        <v>14923437426</v>
      </c>
      <c r="B10" s="5">
        <v>44302</v>
      </c>
      <c r="C10" s="5">
        <v>44303</v>
      </c>
      <c r="D10" s="4">
        <v>575</v>
      </c>
      <c r="E10" s="4" t="str">
        <f>VLOOKUP(A10,HOP!A:L,12,0)</f>
        <v>575.00</v>
      </c>
      <c r="F10" s="4" t="str">
        <f>VLOOKUP(A10,HOP!A:C,3,0)</f>
        <v>2068525</v>
      </c>
      <c r="G10" s="4">
        <f t="shared" si="0"/>
        <v>0</v>
      </c>
      <c r="H10" s="4" t="str">
        <f t="shared" si="1"/>
        <v>，2068525</v>
      </c>
      <c r="I10" s="4" t="str">
        <f>VLOOKUP(A10,HOP!A:T,20,0)</f>
        <v>直采</v>
      </c>
    </row>
    <row r="11" s="4" customFormat="1" spans="1:9">
      <c r="A11" s="4">
        <v>14924205219</v>
      </c>
      <c r="B11" s="5">
        <v>44302</v>
      </c>
      <c r="C11" s="5">
        <v>44303</v>
      </c>
      <c r="D11" s="4">
        <v>268</v>
      </c>
      <c r="E11" s="4" t="str">
        <f>VLOOKUP(A11,HOP!A:L,12,0)</f>
        <v>268.00</v>
      </c>
      <c r="F11" s="4" t="str">
        <f>VLOOKUP(A11,HOP!A:C,3,0)</f>
        <v>2068721</v>
      </c>
      <c r="G11" s="4">
        <f t="shared" si="0"/>
        <v>0</v>
      </c>
      <c r="H11" s="4" t="str">
        <f t="shared" si="1"/>
        <v>，2068721</v>
      </c>
      <c r="I11" s="4" t="str">
        <f>VLOOKUP(A11,HOP!A:T,20,0)</f>
        <v>直采</v>
      </c>
    </row>
    <row r="12" s="4" customFormat="1" spans="1:9">
      <c r="A12" s="4">
        <v>14928925780</v>
      </c>
      <c r="B12" s="5">
        <v>44302</v>
      </c>
      <c r="C12" s="5">
        <v>44303</v>
      </c>
      <c r="D12" s="4">
        <v>575</v>
      </c>
      <c r="E12" s="4" t="str">
        <f>VLOOKUP(A12,HOP!A:L,12,0)</f>
        <v>575.00</v>
      </c>
      <c r="F12" s="4" t="str">
        <f>VLOOKUP(A12,HOP!A:C,3,0)</f>
        <v>2069399</v>
      </c>
      <c r="G12" s="4">
        <f t="shared" si="0"/>
        <v>0</v>
      </c>
      <c r="H12" s="4" t="str">
        <f t="shared" si="1"/>
        <v>，2069399</v>
      </c>
      <c r="I12" s="4" t="str">
        <f>VLOOKUP(A12,HOP!A:T,20,0)</f>
        <v>直采</v>
      </c>
    </row>
    <row r="13" s="4" customFormat="1" hidden="1" spans="1:10">
      <c r="A13" s="4">
        <v>14929229540</v>
      </c>
      <c r="B13" s="5">
        <v>44302</v>
      </c>
      <c r="C13" s="5">
        <v>44303</v>
      </c>
      <c r="D13" s="4">
        <v>890</v>
      </c>
      <c r="E13" s="4">
        <v>890</v>
      </c>
      <c r="F13" s="8" t="s">
        <v>136</v>
      </c>
      <c r="G13" s="4">
        <f t="shared" si="0"/>
        <v>0</v>
      </c>
      <c r="H13" s="4" t="str">
        <f t="shared" si="1"/>
        <v>，202104161739000021</v>
      </c>
      <c r="I13" s="4" t="e">
        <f>VLOOKUP(A13,HOP!A:T,20,0)</f>
        <v>#N/A</v>
      </c>
      <c r="J13" s="4">
        <v>4.16</v>
      </c>
    </row>
    <row r="14" s="4" customFormat="1" hidden="1" spans="1:10">
      <c r="A14" s="4">
        <v>14929408733</v>
      </c>
      <c r="B14" s="5">
        <v>44302</v>
      </c>
      <c r="C14" s="5">
        <v>44303</v>
      </c>
      <c r="D14" s="4">
        <v>390</v>
      </c>
      <c r="E14" s="4">
        <v>390</v>
      </c>
      <c r="F14" s="8" t="s">
        <v>137</v>
      </c>
      <c r="G14" s="4">
        <f t="shared" si="0"/>
        <v>0</v>
      </c>
      <c r="H14" s="4" t="str">
        <f t="shared" si="1"/>
        <v>，202104161805410021</v>
      </c>
      <c r="I14" s="4" t="e">
        <f>VLOOKUP(A14,HOP!A:T,20,0)</f>
        <v>#N/A</v>
      </c>
      <c r="J14" s="4">
        <v>4.16</v>
      </c>
    </row>
    <row r="15" s="4" customFormat="1" spans="1:9">
      <c r="A15" s="4">
        <v>14930084834</v>
      </c>
      <c r="B15" s="5">
        <v>44302</v>
      </c>
      <c r="C15" s="5">
        <v>44303</v>
      </c>
      <c r="D15" s="4">
        <v>248</v>
      </c>
      <c r="E15" s="4" t="str">
        <f>VLOOKUP(A15,HOP!A:L,12,0)</f>
        <v>248.00</v>
      </c>
      <c r="F15" s="4" t="str">
        <f>VLOOKUP(A15,HOP!A:C,3,0)</f>
        <v>2069740</v>
      </c>
      <c r="G15" s="4">
        <f t="shared" si="0"/>
        <v>0</v>
      </c>
      <c r="H15" s="4" t="str">
        <f t="shared" si="1"/>
        <v>，2069740</v>
      </c>
      <c r="I15" s="4" t="str">
        <f>VLOOKUP(A15,HOP!A:T,20,0)</f>
        <v>直采</v>
      </c>
    </row>
    <row r="16" s="4" customFormat="1" spans="1:9">
      <c r="A16" s="4">
        <v>14930131746</v>
      </c>
      <c r="B16" s="5">
        <v>44302</v>
      </c>
      <c r="C16" s="5">
        <v>44303</v>
      </c>
      <c r="D16" s="4">
        <v>218</v>
      </c>
      <c r="E16" s="4" t="str">
        <f>VLOOKUP(A16,HOP!A:L,12,0)</f>
        <v>218.00</v>
      </c>
      <c r="F16" s="4" t="str">
        <f>VLOOKUP(A16,HOP!A:C,3,0)</f>
        <v>2069752</v>
      </c>
      <c r="G16" s="4">
        <f t="shared" si="0"/>
        <v>0</v>
      </c>
      <c r="H16" s="4" t="str">
        <f t="shared" si="1"/>
        <v>，2069752</v>
      </c>
      <c r="I16" s="4" t="str">
        <f>VLOOKUP(A16,HOP!A:T,20,0)</f>
        <v>直采</v>
      </c>
    </row>
    <row r="17" s="4" customFormat="1" hidden="1" spans="1:10">
      <c r="A17" s="4">
        <v>14895422033</v>
      </c>
      <c r="B17" s="5">
        <v>44303</v>
      </c>
      <c r="C17" s="5">
        <v>44304</v>
      </c>
      <c r="D17" s="4">
        <v>554.4</v>
      </c>
      <c r="E17" s="4">
        <v>554.4</v>
      </c>
      <c r="F17" s="8" t="s">
        <v>138</v>
      </c>
      <c r="G17" s="4">
        <f t="shared" si="0"/>
        <v>0</v>
      </c>
      <c r="H17" s="4" t="str">
        <f t="shared" si="1"/>
        <v>，202104131121120025</v>
      </c>
      <c r="I17" s="4" t="e">
        <f>VLOOKUP(A17,HOP!A:T,20,0)</f>
        <v>#N/A</v>
      </c>
      <c r="J17" s="4">
        <v>4.13</v>
      </c>
    </row>
    <row r="18" s="4" customFormat="1" spans="1:9">
      <c r="A18" s="4">
        <v>14927493135</v>
      </c>
      <c r="B18" s="5">
        <v>44303</v>
      </c>
      <c r="C18" s="5">
        <v>44304</v>
      </c>
      <c r="D18" s="4">
        <v>536</v>
      </c>
      <c r="E18" s="4" t="str">
        <f>VLOOKUP(A18,HOP!A:L,12,0)</f>
        <v>536.00</v>
      </c>
      <c r="F18" s="4" t="str">
        <f>VLOOKUP(A18,HOP!A:C,3,0)</f>
        <v>2069034</v>
      </c>
      <c r="G18" s="4">
        <f t="shared" si="0"/>
        <v>0</v>
      </c>
      <c r="H18" s="4" t="str">
        <f t="shared" si="1"/>
        <v>，2069034</v>
      </c>
      <c r="I18" s="4" t="str">
        <f>VLOOKUP(A18,HOP!A:T,20,0)</f>
        <v>直采</v>
      </c>
    </row>
    <row r="19" s="4" customFormat="1" hidden="1" spans="1:9">
      <c r="A19" s="4">
        <v>14933282886</v>
      </c>
      <c r="B19" s="5">
        <v>44303</v>
      </c>
      <c r="C19" s="5">
        <v>44304</v>
      </c>
      <c r="D19" s="4">
        <v>0</v>
      </c>
      <c r="E19" s="4" t="e">
        <f>VLOOKUP(A19,HOP!A:L,12,0)</f>
        <v>#N/A</v>
      </c>
      <c r="F19" s="4">
        <v>2070055</v>
      </c>
      <c r="G19" s="4" t="e">
        <f t="shared" si="0"/>
        <v>#N/A</v>
      </c>
      <c r="H19" s="4" t="str">
        <f t="shared" si="1"/>
        <v>，2070055</v>
      </c>
      <c r="I19" s="4" t="e">
        <f>VLOOKUP(A19,HOP!A:T,20,0)</f>
        <v>#N/A</v>
      </c>
    </row>
    <row r="20" s="4" customFormat="1" hidden="1" spans="1:9">
      <c r="A20" s="4">
        <v>14934065809</v>
      </c>
      <c r="B20" s="5">
        <v>44303</v>
      </c>
      <c r="C20" s="5">
        <v>44304</v>
      </c>
      <c r="D20" s="4">
        <v>0</v>
      </c>
      <c r="E20" s="4" t="e">
        <f>VLOOKUP(A20,HOP!A:L,12,0)</f>
        <v>#N/A</v>
      </c>
      <c r="F20" s="8" t="s">
        <v>139</v>
      </c>
      <c r="G20" s="4" t="e">
        <f>D20-E20</f>
        <v>#N/A</v>
      </c>
      <c r="H20" s="4" t="str">
        <f>$H$1&amp;F20</f>
        <v>，202104170831470001</v>
      </c>
      <c r="I20" s="4" t="e">
        <f>VLOOKUP(A20,HOP!A:T,20,0)</f>
        <v>#N/A</v>
      </c>
    </row>
    <row r="21" s="4" customFormat="1" spans="1:9">
      <c r="A21" s="4">
        <v>14934604554</v>
      </c>
      <c r="B21" s="5">
        <v>44303</v>
      </c>
      <c r="C21" s="5">
        <v>44304</v>
      </c>
      <c r="D21" s="4">
        <v>2465</v>
      </c>
      <c r="E21" s="4" t="str">
        <f>VLOOKUP(A21,HOP!A:L,12,0)</f>
        <v>2465.00</v>
      </c>
      <c r="F21" s="4" t="str">
        <f>VLOOKUP(A21,HOP!A:C,3,0)</f>
        <v>2070376</v>
      </c>
      <c r="G21" s="4">
        <f>D21-E21</f>
        <v>0</v>
      </c>
      <c r="H21" s="4" t="str">
        <f>$H$1&amp;F21</f>
        <v>，2070376</v>
      </c>
      <c r="I21" s="4" t="str">
        <f>VLOOKUP(A21,HOP!A:T,20,0)</f>
        <v>直采</v>
      </c>
    </row>
    <row r="22" s="4" customFormat="1" spans="1:9">
      <c r="A22" s="4">
        <v>14934789298</v>
      </c>
      <c r="B22" s="5">
        <v>44303</v>
      </c>
      <c r="C22" s="5">
        <v>44304</v>
      </c>
      <c r="D22" s="4">
        <v>1170</v>
      </c>
      <c r="E22" s="4" t="str">
        <f>VLOOKUP(A22,HOP!A:L,12,0)</f>
        <v>1170.00</v>
      </c>
      <c r="F22" s="4" t="str">
        <f>VLOOKUP(A22,HOP!A:C,3,0)</f>
        <v>2070418</v>
      </c>
      <c r="G22" s="4">
        <f>D22-E22</f>
        <v>0</v>
      </c>
      <c r="H22" s="4" t="str">
        <f>$H$1&amp;F22</f>
        <v>，2070418</v>
      </c>
      <c r="I22" s="4" t="str">
        <f>VLOOKUP(A22,HOP!A:T,20,0)</f>
        <v>直采</v>
      </c>
    </row>
    <row r="23" s="4" customFormat="1" spans="1:9">
      <c r="A23" s="4">
        <v>14935904622</v>
      </c>
      <c r="B23" s="5">
        <v>44303</v>
      </c>
      <c r="C23" s="5">
        <v>44304</v>
      </c>
      <c r="D23" s="4">
        <v>203</v>
      </c>
      <c r="E23" s="4" t="str">
        <f>VLOOKUP(A23,HOP!A:L,12,0)</f>
        <v>203.00</v>
      </c>
      <c r="F23" s="4" t="str">
        <f>VLOOKUP(A23,HOP!A:C,3,0)</f>
        <v>2070676</v>
      </c>
      <c r="G23" s="4">
        <f>D23-E23</f>
        <v>0</v>
      </c>
      <c r="H23" s="4" t="str">
        <f>$H$1&amp;F23</f>
        <v>，2070676</v>
      </c>
      <c r="I23" s="4" t="str">
        <f>VLOOKUP(A23,HOP!A:T,20,0)</f>
        <v>直采</v>
      </c>
    </row>
    <row r="24" s="4" customFormat="1" spans="1:9">
      <c r="A24" s="4">
        <v>14937082545</v>
      </c>
      <c r="B24" s="5">
        <v>44303</v>
      </c>
      <c r="C24" s="5">
        <v>44304</v>
      </c>
      <c r="D24" s="4">
        <v>248</v>
      </c>
      <c r="E24" s="4" t="str">
        <f>VLOOKUP(A24,HOP!A:L,12,0)</f>
        <v>248.00</v>
      </c>
      <c r="F24" s="4" t="str">
        <f>VLOOKUP(A24,HOP!A:C,3,0)</f>
        <v>2070992</v>
      </c>
      <c r="G24" s="4">
        <f>D24-E24</f>
        <v>0</v>
      </c>
      <c r="H24" s="4" t="str">
        <f>$H$1&amp;F24</f>
        <v>，2070992</v>
      </c>
      <c r="I24" s="4" t="str">
        <f>VLOOKUP(A24,HOP!A:T,20,0)</f>
        <v>直采</v>
      </c>
    </row>
    <row r="25" s="4" customFormat="1" spans="1:9">
      <c r="A25" s="4">
        <v>14856344120</v>
      </c>
      <c r="B25" s="5">
        <v>44301</v>
      </c>
      <c r="C25" s="5">
        <v>44305</v>
      </c>
      <c r="D25" s="4">
        <v>7959</v>
      </c>
      <c r="E25" s="4" t="str">
        <f>VLOOKUP(A25,HOP!A:L,12,0)</f>
        <v>7959.00</v>
      </c>
      <c r="F25" s="4" t="str">
        <f>VLOOKUP(A25,HOP!A:C,3,0)</f>
        <v>2056664</v>
      </c>
      <c r="G25" s="4">
        <f>D25-E25</f>
        <v>0</v>
      </c>
      <c r="H25" s="4" t="str">
        <f>$H$1&amp;F25</f>
        <v>，2056664</v>
      </c>
      <c r="I25" s="4" t="str">
        <f>VLOOKUP(A25,HOP!A:T,20,0)</f>
        <v>直采</v>
      </c>
    </row>
    <row r="26" s="4" customFormat="1" spans="1:9">
      <c r="A26" s="4">
        <v>14856666173</v>
      </c>
      <c r="B26" s="5">
        <v>44303</v>
      </c>
      <c r="C26" s="5">
        <v>44305</v>
      </c>
      <c r="D26" s="4">
        <v>3590</v>
      </c>
      <c r="E26" s="4" t="str">
        <f>VLOOKUP(A26,HOP!A:L,12,0)</f>
        <v>3590.00</v>
      </c>
      <c r="F26" s="4" t="str">
        <f>VLOOKUP(A26,HOP!A:C,3,0)</f>
        <v>2056762</v>
      </c>
      <c r="G26" s="4">
        <f>D26-E26</f>
        <v>0</v>
      </c>
      <c r="H26" s="4" t="str">
        <f>$H$1&amp;F26</f>
        <v>，2056762</v>
      </c>
      <c r="I26" s="4" t="str">
        <f>VLOOKUP(A26,HOP!A:T,20,0)</f>
        <v>直采</v>
      </c>
    </row>
    <row r="27" s="4" customFormat="1" spans="1:9">
      <c r="A27" s="4">
        <v>14918346196</v>
      </c>
      <c r="B27" s="5">
        <v>44302</v>
      </c>
      <c r="C27" s="5">
        <v>44305</v>
      </c>
      <c r="D27" s="4">
        <v>744</v>
      </c>
      <c r="E27" s="4" t="str">
        <f>VLOOKUP(A27,HOP!A:L,12,0)</f>
        <v>744.00</v>
      </c>
      <c r="F27" s="4" t="str">
        <f>VLOOKUP(A27,HOP!A:C,3,0)</f>
        <v>2067739</v>
      </c>
      <c r="G27" s="4">
        <f>D27-E27</f>
        <v>0</v>
      </c>
      <c r="H27" s="4" t="str">
        <f>$H$1&amp;F27</f>
        <v>，2067739</v>
      </c>
      <c r="I27" s="4" t="str">
        <f>VLOOKUP(A27,HOP!A:T,20,0)</f>
        <v>直采</v>
      </c>
    </row>
    <row r="28" s="4" customFormat="1" hidden="1" spans="1:9">
      <c r="A28" s="4">
        <v>14942174372</v>
      </c>
      <c r="B28" s="5">
        <v>44304</v>
      </c>
      <c r="C28" s="5">
        <v>44305</v>
      </c>
      <c r="D28" s="4">
        <v>0</v>
      </c>
      <c r="E28" s="4" t="e">
        <f>VLOOKUP(A28,HOP!A:L,12,0)</f>
        <v>#N/A</v>
      </c>
      <c r="F28" s="4">
        <v>2071649</v>
      </c>
      <c r="G28" s="4" t="e">
        <f>D28-E28</f>
        <v>#N/A</v>
      </c>
      <c r="H28" s="4" t="str">
        <f>$H$1&amp;F28</f>
        <v>，2071649</v>
      </c>
      <c r="I28" s="4" t="e">
        <f>VLOOKUP(A28,HOP!A:T,20,0)</f>
        <v>#N/A</v>
      </c>
    </row>
    <row r="29" s="4" customFormat="1" spans="1:9">
      <c r="A29" s="4">
        <v>14942248761</v>
      </c>
      <c r="B29" s="5">
        <v>44304</v>
      </c>
      <c r="C29" s="5">
        <v>44305</v>
      </c>
      <c r="D29" s="4">
        <v>1350</v>
      </c>
      <c r="E29" s="4" t="str">
        <f>VLOOKUP(A29,HOP!A:L,12,0)</f>
        <v>1350.00</v>
      </c>
      <c r="F29" s="4" t="str">
        <f>VLOOKUP(A29,HOP!A:C,3,0)</f>
        <v>2071658</v>
      </c>
      <c r="G29" s="4">
        <f>D29-E29</f>
        <v>0</v>
      </c>
      <c r="H29" s="4" t="str">
        <f>$H$1&amp;F29</f>
        <v>，2071658</v>
      </c>
      <c r="I29" s="4" t="str">
        <f>VLOOKUP(A29,HOP!A:T,20,0)</f>
        <v>直采</v>
      </c>
    </row>
    <row r="30" s="4" customFormat="1" hidden="1" spans="1:9">
      <c r="A30" s="4">
        <v>14942903413</v>
      </c>
      <c r="B30" s="5">
        <v>44304</v>
      </c>
      <c r="C30" s="5">
        <v>44305</v>
      </c>
      <c r="D30" s="4">
        <v>0</v>
      </c>
      <c r="E30" s="4" t="e">
        <f>VLOOKUP(A30,HOP!A:L,12,0)</f>
        <v>#N/A</v>
      </c>
      <c r="F30" s="4">
        <v>2071844</v>
      </c>
      <c r="G30" s="4" t="e">
        <f>D30-E30</f>
        <v>#N/A</v>
      </c>
      <c r="H30" s="4" t="str">
        <f>$H$1&amp;F30</f>
        <v>，2071844</v>
      </c>
      <c r="I30" s="4" t="e">
        <f>VLOOKUP(A30,HOP!A:T,20,0)</f>
        <v>#N/A</v>
      </c>
    </row>
    <row r="31" s="4" customFormat="1" spans="1:9">
      <c r="A31" s="4">
        <v>14943402638</v>
      </c>
      <c r="B31" s="5">
        <v>44304</v>
      </c>
      <c r="C31" s="5">
        <v>44305</v>
      </c>
      <c r="D31" s="4">
        <v>268</v>
      </c>
      <c r="E31" s="4" t="str">
        <f>VLOOKUP(A31,HOP!A:L,12,0)</f>
        <v>268.00</v>
      </c>
      <c r="F31" s="4" t="str">
        <f>VLOOKUP(A31,HOP!A:C,3,0)</f>
        <v>2071977</v>
      </c>
      <c r="G31" s="4">
        <f>D31-E31</f>
        <v>0</v>
      </c>
      <c r="H31" s="4" t="str">
        <f>$H$1&amp;F31</f>
        <v>，2071977</v>
      </c>
      <c r="I31" s="4" t="str">
        <f>VLOOKUP(A31,HOP!A:T,20,0)</f>
        <v>直采</v>
      </c>
    </row>
    <row r="32" s="4" customFormat="1" spans="1:9">
      <c r="A32" s="4">
        <v>14944194630</v>
      </c>
      <c r="B32" s="5">
        <v>44304</v>
      </c>
      <c r="C32" s="5">
        <v>44305</v>
      </c>
      <c r="D32" s="4">
        <v>193</v>
      </c>
      <c r="E32" s="4" t="str">
        <f>VLOOKUP(A32,HOP!A:L,12,0)</f>
        <v>193.00</v>
      </c>
      <c r="F32" s="4" t="str">
        <f>VLOOKUP(A32,HOP!A:C,3,0)</f>
        <v>2072237</v>
      </c>
      <c r="G32" s="4">
        <f>D32-E32</f>
        <v>0</v>
      </c>
      <c r="H32" s="4" t="str">
        <f>$H$1&amp;F32</f>
        <v>，2072237</v>
      </c>
      <c r="I32" s="4" t="str">
        <f>VLOOKUP(A32,HOP!A:T,20,0)</f>
        <v>直采</v>
      </c>
    </row>
    <row r="33" s="4" customFormat="1" spans="1:9">
      <c r="A33" s="4">
        <v>14947151611</v>
      </c>
      <c r="B33" s="5">
        <v>44304</v>
      </c>
      <c r="C33" s="5">
        <v>44305</v>
      </c>
      <c r="D33" s="4">
        <v>193</v>
      </c>
      <c r="E33" s="4" t="str">
        <f>VLOOKUP(A33,HOP!A:L,12,0)</f>
        <v>193.00</v>
      </c>
      <c r="F33" s="4" t="str">
        <f>VLOOKUP(A33,HOP!A:C,3,0)</f>
        <v>2072348</v>
      </c>
      <c r="G33" s="4">
        <f>D33-E33</f>
        <v>0</v>
      </c>
      <c r="H33" s="4" t="str">
        <f>$H$1&amp;F33</f>
        <v>，2072348</v>
      </c>
      <c r="I33" s="4" t="str">
        <f>VLOOKUP(A33,HOP!A:T,20,0)</f>
        <v>直采</v>
      </c>
    </row>
    <row r="34" s="4" customFormat="1" spans="1:9">
      <c r="A34" s="4">
        <v>14947648539</v>
      </c>
      <c r="B34" s="5">
        <v>44304</v>
      </c>
      <c r="C34" s="5">
        <v>44305</v>
      </c>
      <c r="D34" s="4">
        <v>193</v>
      </c>
      <c r="E34" s="4" t="str">
        <f>VLOOKUP(A34,HOP!A:L,12,0)</f>
        <v>193.00</v>
      </c>
      <c r="F34" s="4" t="str">
        <f>VLOOKUP(A34,HOP!A:C,3,0)</f>
        <v>2072486</v>
      </c>
      <c r="G34" s="4">
        <f>D34-E34</f>
        <v>0</v>
      </c>
      <c r="H34" s="4" t="str">
        <f>$H$1&amp;F34</f>
        <v>，2072486</v>
      </c>
      <c r="I34" s="4" t="str">
        <f>VLOOKUP(A34,HOP!A:T,20,0)</f>
        <v>直采</v>
      </c>
    </row>
    <row r="35" s="4" customFormat="1" hidden="1" spans="1:10">
      <c r="A35" s="4">
        <v>14948926021</v>
      </c>
      <c r="B35" s="5">
        <v>44304</v>
      </c>
      <c r="C35" s="5">
        <v>44305</v>
      </c>
      <c r="D35" s="4">
        <v>390</v>
      </c>
      <c r="E35" s="4">
        <v>390</v>
      </c>
      <c r="F35" s="8" t="s">
        <v>140</v>
      </c>
      <c r="G35" s="4">
        <f>D35-E35</f>
        <v>0</v>
      </c>
      <c r="H35" s="4" t="str">
        <f>$H$1&amp;F35</f>
        <v>，202104182246570021</v>
      </c>
      <c r="I35" s="4" t="e">
        <f>VLOOKUP(A35,HOP!A:T,20,0)</f>
        <v>#N/A</v>
      </c>
      <c r="J35" s="4">
        <v>4.18</v>
      </c>
    </row>
    <row r="36" s="4" customFormat="1" spans="1:10">
      <c r="A36" s="4">
        <v>14628166590</v>
      </c>
      <c r="B36" s="5">
        <v>44298</v>
      </c>
      <c r="C36" s="5">
        <v>44301</v>
      </c>
      <c r="D36" s="4">
        <v>-146.5</v>
      </c>
      <c r="E36" s="4" t="e">
        <f>VLOOKUP(A36,HOP!A:L,12,0)</f>
        <v>#N/A</v>
      </c>
      <c r="F36" s="4">
        <v>2021738</v>
      </c>
      <c r="G36" s="4" t="e">
        <f>D36-E36</f>
        <v>#N/A</v>
      </c>
      <c r="H36" s="4" t="str">
        <f>$H$1&amp;F36</f>
        <v>，2021738</v>
      </c>
      <c r="I36" s="4" t="e">
        <f>VLOOKUP(A36,HOP!A:T,20,0)</f>
        <v>#N/A</v>
      </c>
      <c r="J36" s="4" t="s">
        <v>141</v>
      </c>
    </row>
    <row r="37" s="4" customFormat="1" spans="1:10">
      <c r="A37" s="4">
        <v>14696729665</v>
      </c>
      <c r="B37" s="5">
        <v>44280</v>
      </c>
      <c r="C37" s="5">
        <v>44281</v>
      </c>
      <c r="D37" s="4">
        <v>-490</v>
      </c>
      <c r="E37" s="4" t="e">
        <f>VLOOKUP(A37,HOP!A:L,12,0)</f>
        <v>#N/A</v>
      </c>
      <c r="F37" s="4">
        <v>2034553</v>
      </c>
      <c r="G37" s="4" t="e">
        <f>D37-E37</f>
        <v>#N/A</v>
      </c>
      <c r="H37" s="4" t="str">
        <f>$H$1&amp;F37</f>
        <v>，2034553</v>
      </c>
      <c r="I37" s="4" t="e">
        <f>VLOOKUP(A37,HOP!A:T,20,0)</f>
        <v>#N/A</v>
      </c>
      <c r="J37" s="4" t="s">
        <v>142</v>
      </c>
    </row>
    <row r="38" s="4" customFormat="1" spans="1:9">
      <c r="A38" s="4">
        <v>14936543311</v>
      </c>
      <c r="B38" s="5">
        <v>44304</v>
      </c>
      <c r="C38" s="5">
        <v>44306</v>
      </c>
      <c r="D38" s="4">
        <v>834</v>
      </c>
      <c r="E38" s="4" t="str">
        <f>VLOOKUP(A38,HOP!A:L,12,0)</f>
        <v>834.00</v>
      </c>
      <c r="F38" s="4" t="str">
        <f>VLOOKUP(A38,HOP!A:C,3,0)</f>
        <v>2070829</v>
      </c>
      <c r="G38" s="4">
        <f>D38-E38</f>
        <v>0</v>
      </c>
      <c r="H38" s="4" t="str">
        <f>$H$1&amp;F38</f>
        <v>，2070829</v>
      </c>
      <c r="I38" s="4" t="str">
        <f>VLOOKUP(A38,HOP!A:T,20,0)</f>
        <v>直采</v>
      </c>
    </row>
    <row r="39" s="4" customFormat="1" hidden="1" spans="1:9">
      <c r="A39" s="4">
        <v>14949666550</v>
      </c>
      <c r="B39" s="5">
        <v>44305</v>
      </c>
      <c r="C39" s="5">
        <v>44306</v>
      </c>
      <c r="D39" s="4">
        <v>0</v>
      </c>
      <c r="E39" s="4" t="e">
        <f>VLOOKUP(A39,HOP!A:L,12,0)</f>
        <v>#N/A</v>
      </c>
      <c r="F39" s="4">
        <v>2072986</v>
      </c>
      <c r="G39" s="4" t="e">
        <f>D39-E39</f>
        <v>#N/A</v>
      </c>
      <c r="H39" s="4" t="str">
        <f>$H$1&amp;F39</f>
        <v>，2072986</v>
      </c>
      <c r="I39" s="4" t="e">
        <f>VLOOKUP(A39,HOP!A:T,20,0)</f>
        <v>#N/A</v>
      </c>
    </row>
    <row r="40" s="4" customFormat="1" spans="1:9">
      <c r="A40" s="4">
        <v>14950962401</v>
      </c>
      <c r="B40" s="5">
        <v>44305</v>
      </c>
      <c r="C40" s="5">
        <v>44306</v>
      </c>
      <c r="D40" s="4">
        <v>200</v>
      </c>
      <c r="E40" s="4" t="str">
        <f>VLOOKUP(A40,HOP!A:L,12,0)</f>
        <v>200.00</v>
      </c>
      <c r="F40" s="4" t="str">
        <f>VLOOKUP(A40,HOP!A:C,3,0)</f>
        <v>2073328</v>
      </c>
      <c r="G40" s="4">
        <f>D40-E40</f>
        <v>0</v>
      </c>
      <c r="H40" s="4" t="str">
        <f>$H$1&amp;F40</f>
        <v>，2073328</v>
      </c>
      <c r="I40" s="4" t="str">
        <f>VLOOKUP(A40,HOP!A:T,20,0)</f>
        <v>直采</v>
      </c>
    </row>
    <row r="41" s="4" customFormat="1" spans="1:9">
      <c r="A41" s="4">
        <v>14951049289</v>
      </c>
      <c r="B41" s="5">
        <v>44305</v>
      </c>
      <c r="C41" s="5">
        <v>44306</v>
      </c>
      <c r="D41" s="4">
        <v>193</v>
      </c>
      <c r="E41" s="4" t="str">
        <f>VLOOKUP(A41,HOP!A:L,12,0)</f>
        <v>193.00</v>
      </c>
      <c r="F41" s="4" t="str">
        <f>VLOOKUP(A41,HOP!A:C,3,0)</f>
        <v>2073357</v>
      </c>
      <c r="G41" s="4">
        <f>D41-E41</f>
        <v>0</v>
      </c>
      <c r="H41" s="4" t="str">
        <f>$H$1&amp;F41</f>
        <v>，2073357</v>
      </c>
      <c r="I41" s="4" t="str">
        <f>VLOOKUP(A41,HOP!A:T,20,0)</f>
        <v>直采</v>
      </c>
    </row>
    <row r="42" s="4" customFormat="1" spans="1:9">
      <c r="A42" s="4" t="s">
        <v>118</v>
      </c>
      <c r="B42" s="5">
        <v>44320</v>
      </c>
      <c r="C42" s="5">
        <v>44321</v>
      </c>
      <c r="D42" s="4">
        <v>410</v>
      </c>
      <c r="E42" s="4">
        <v>410</v>
      </c>
      <c r="F42" s="4">
        <v>2086981</v>
      </c>
      <c r="G42" s="4">
        <f>D42-E42</f>
        <v>0</v>
      </c>
      <c r="H42" s="4" t="str">
        <f>$H$1&amp;F42</f>
        <v>，2086981</v>
      </c>
      <c r="I42" s="4" t="e">
        <f>VLOOKUP(A42,HOP!A:T,20,0)</f>
        <v>#N/A</v>
      </c>
    </row>
    <row r="43" s="4" customFormat="1" hidden="1" spans="1:10">
      <c r="A43" s="4">
        <v>14918135064</v>
      </c>
      <c r="B43" s="5">
        <v>44306</v>
      </c>
      <c r="C43" s="5">
        <v>44307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>D43-E43</f>
        <v>#N/A</v>
      </c>
      <c r="H43" s="4" t="e">
        <f>$H$1&amp;F43</f>
        <v>#N/A</v>
      </c>
      <c r="I43" s="4" t="e">
        <f>VLOOKUP(A43,HOP!A:T,20,0)</f>
        <v>#N/A</v>
      </c>
      <c r="J43" s="4" t="s">
        <v>143</v>
      </c>
    </row>
    <row r="44" s="4" customFormat="1" hidden="1" spans="1:9">
      <c r="A44" s="4">
        <v>14957585916</v>
      </c>
      <c r="B44" s="5">
        <v>44306</v>
      </c>
      <c r="C44" s="5">
        <v>44307</v>
      </c>
      <c r="D44" s="4">
        <v>0</v>
      </c>
      <c r="E44" s="4" t="e">
        <f>VLOOKUP(A44,HOP!A:L,12,0)</f>
        <v>#N/A</v>
      </c>
      <c r="F44" s="4">
        <v>2074303</v>
      </c>
      <c r="G44" s="4" t="e">
        <f>D44-E44</f>
        <v>#N/A</v>
      </c>
      <c r="H44" s="4" t="str">
        <f>$H$1&amp;F44</f>
        <v>，2074303</v>
      </c>
      <c r="I44" s="4" t="e">
        <f>VLOOKUP(A44,HOP!A:T,20,0)</f>
        <v>#N/A</v>
      </c>
    </row>
    <row r="45" s="4" customFormat="1" hidden="1" spans="1:10">
      <c r="A45" s="4">
        <v>14958115731</v>
      </c>
      <c r="B45" s="5">
        <v>44306</v>
      </c>
      <c r="C45" s="5">
        <v>44307</v>
      </c>
      <c r="D45" s="4">
        <v>390</v>
      </c>
      <c r="E45" s="4">
        <v>390</v>
      </c>
      <c r="F45" s="8" t="s">
        <v>144</v>
      </c>
      <c r="G45" s="4">
        <f>D45-E45</f>
        <v>0</v>
      </c>
      <c r="H45" s="4" t="str">
        <f>$H$1&amp;F45</f>
        <v>，202104200838150020</v>
      </c>
      <c r="I45" s="4" t="e">
        <f>VLOOKUP(A45,HOP!A:T,20,0)</f>
        <v>#N/A</v>
      </c>
      <c r="J45" s="6">
        <v>4.2</v>
      </c>
    </row>
    <row r="46" s="4" customFormat="1" hidden="1" spans="1:9">
      <c r="A46" s="4">
        <v>14958148103</v>
      </c>
      <c r="B46" s="5">
        <v>44306</v>
      </c>
      <c r="C46" s="5">
        <v>44307</v>
      </c>
      <c r="D46" s="4">
        <v>0</v>
      </c>
      <c r="E46" s="4" t="e">
        <f>VLOOKUP(A46,HOP!A:L,12,0)</f>
        <v>#N/A</v>
      </c>
      <c r="F46" s="4">
        <v>2074409</v>
      </c>
      <c r="G46" s="4" t="e">
        <f>D46-E46</f>
        <v>#N/A</v>
      </c>
      <c r="H46" s="4" t="str">
        <f>$H$1&amp;F46</f>
        <v>，2074409</v>
      </c>
      <c r="I46" s="4" t="e">
        <f>VLOOKUP(A46,HOP!A:T,20,0)</f>
        <v>#N/A</v>
      </c>
    </row>
    <row r="47" s="4" customFormat="1" hidden="1" spans="1:9">
      <c r="A47" s="4">
        <v>14962013438</v>
      </c>
      <c r="B47" s="5">
        <v>44306</v>
      </c>
      <c r="C47" s="5">
        <v>44307</v>
      </c>
      <c r="D47" s="4">
        <v>0</v>
      </c>
      <c r="E47" s="4" t="e">
        <f>VLOOKUP(A47,HOP!A:L,12,0)</f>
        <v>#N/A</v>
      </c>
      <c r="F47" s="4">
        <v>2074675</v>
      </c>
      <c r="G47" s="4" t="e">
        <f>D47-E47</f>
        <v>#N/A</v>
      </c>
      <c r="H47" s="4" t="str">
        <f>$H$1&amp;F47</f>
        <v>，2074675</v>
      </c>
      <c r="I47" s="4" t="e">
        <f>VLOOKUP(A47,HOP!A:T,20,0)</f>
        <v>#N/A</v>
      </c>
    </row>
    <row r="48" s="4" customFormat="1" hidden="1" spans="1:9">
      <c r="A48" s="4">
        <v>14962015481</v>
      </c>
      <c r="B48" s="5">
        <v>44306</v>
      </c>
      <c r="C48" s="5">
        <v>44307</v>
      </c>
      <c r="D48" s="4">
        <v>0</v>
      </c>
      <c r="E48" s="4" t="e">
        <f>VLOOKUP(A48,HOP!A:L,12,0)</f>
        <v>#N/A</v>
      </c>
      <c r="F48" s="4">
        <v>2074677</v>
      </c>
      <c r="G48" s="4" t="e">
        <f>D48-E48</f>
        <v>#N/A</v>
      </c>
      <c r="H48" s="4" t="str">
        <f>$H$1&amp;F48</f>
        <v>，2074677</v>
      </c>
      <c r="I48" s="4" t="e">
        <f>VLOOKUP(A48,HOP!A:T,20,0)</f>
        <v>#N/A</v>
      </c>
    </row>
    <row r="49" s="4" customFormat="1" spans="1:9">
      <c r="A49" s="4">
        <v>14962019282</v>
      </c>
      <c r="B49" s="5">
        <v>44306</v>
      </c>
      <c r="C49" s="5">
        <v>44307</v>
      </c>
      <c r="D49" s="4">
        <v>417</v>
      </c>
      <c r="E49" s="4" t="str">
        <f>VLOOKUP(A49,HOP!A:L,12,0)</f>
        <v>417.00</v>
      </c>
      <c r="F49" s="4" t="str">
        <f>VLOOKUP(A49,HOP!A:C,3,0)</f>
        <v>2074678</v>
      </c>
      <c r="G49" s="4">
        <f>D49-E49</f>
        <v>0</v>
      </c>
      <c r="H49" s="4" t="str">
        <f>$H$1&amp;F49</f>
        <v>，2074678</v>
      </c>
      <c r="I49" s="4" t="str">
        <f>VLOOKUP(A49,HOP!A:T,20,0)</f>
        <v>直采</v>
      </c>
    </row>
    <row r="50" s="4" customFormat="1" hidden="1" spans="1:9">
      <c r="A50" s="4">
        <v>14962131746</v>
      </c>
      <c r="B50" s="5">
        <v>44306</v>
      </c>
      <c r="C50" s="5">
        <v>44307</v>
      </c>
      <c r="D50" s="4">
        <v>0</v>
      </c>
      <c r="E50" s="4" t="e">
        <f>VLOOKUP(A50,HOP!A:L,12,0)</f>
        <v>#N/A</v>
      </c>
      <c r="F50" s="4">
        <v>2074698</v>
      </c>
      <c r="G50" s="4" t="e">
        <f>D50-E50</f>
        <v>#N/A</v>
      </c>
      <c r="H50" s="4" t="str">
        <f>$H$1&amp;F50</f>
        <v>，2074698</v>
      </c>
      <c r="I50" s="4" t="e">
        <f>VLOOKUP(A50,HOP!A:T,20,0)</f>
        <v>#N/A</v>
      </c>
    </row>
    <row r="51" s="4" customFormat="1" hidden="1" spans="1:10">
      <c r="A51" s="4">
        <v>14962554889</v>
      </c>
      <c r="B51" s="5">
        <v>44306</v>
      </c>
      <c r="C51" s="5">
        <v>44307</v>
      </c>
      <c r="D51" s="4">
        <v>491</v>
      </c>
      <c r="E51" s="4">
        <v>491</v>
      </c>
      <c r="F51" s="8" t="s">
        <v>145</v>
      </c>
      <c r="G51" s="4">
        <f>D51-E51</f>
        <v>0</v>
      </c>
      <c r="H51" s="4" t="str">
        <f>$H$1&amp;F51</f>
        <v>，202104201420010020</v>
      </c>
      <c r="I51" s="4" t="e">
        <f>VLOOKUP(A51,HOP!A:T,20,0)</f>
        <v>#N/A</v>
      </c>
      <c r="J51" s="6">
        <v>4.2</v>
      </c>
    </row>
    <row r="52" s="4" customFormat="1" spans="1:9">
      <c r="A52" s="4">
        <v>14963856886</v>
      </c>
      <c r="B52" s="5">
        <v>44306</v>
      </c>
      <c r="C52" s="5">
        <v>44307</v>
      </c>
      <c r="D52" s="4">
        <v>834</v>
      </c>
      <c r="E52" s="4" t="str">
        <f>VLOOKUP(A52,HOP!A:L,12,0)</f>
        <v>834.00</v>
      </c>
      <c r="F52" s="4" t="str">
        <f>VLOOKUP(A52,HOP!A:C,3,0)</f>
        <v>2075042</v>
      </c>
      <c r="G52" s="4">
        <f>D52-E52</f>
        <v>0</v>
      </c>
      <c r="H52" s="4" t="str">
        <f>$H$1&amp;F52</f>
        <v>，2075042</v>
      </c>
      <c r="I52" s="4" t="str">
        <f>VLOOKUP(A52,HOP!A:T,20,0)</f>
        <v>直采</v>
      </c>
    </row>
    <row r="53" s="4" customFormat="1" spans="1:9">
      <c r="A53" s="4">
        <v>14964030082</v>
      </c>
      <c r="B53" s="5">
        <v>44306</v>
      </c>
      <c r="C53" s="5">
        <v>44307</v>
      </c>
      <c r="D53" s="4">
        <v>450</v>
      </c>
      <c r="E53" s="4" t="str">
        <f>VLOOKUP(A53,HOP!A:L,12,0)</f>
        <v>450.00</v>
      </c>
      <c r="F53" s="4" t="str">
        <f>VLOOKUP(A53,HOP!A:C,3,0)</f>
        <v>2075063</v>
      </c>
      <c r="G53" s="4">
        <f>D53-E53</f>
        <v>0</v>
      </c>
      <c r="H53" s="4" t="str">
        <f>$H$1&amp;F53</f>
        <v>，2075063</v>
      </c>
      <c r="I53" s="4" t="str">
        <f>VLOOKUP(A53,HOP!A:T,20,0)</f>
        <v>直采</v>
      </c>
    </row>
    <row r="54" s="4" customFormat="1" hidden="1" spans="1:10">
      <c r="A54" s="4">
        <v>14964504065</v>
      </c>
      <c r="B54" s="5">
        <v>44306</v>
      </c>
      <c r="C54" s="5">
        <v>44307</v>
      </c>
      <c r="D54" s="4">
        <v>390</v>
      </c>
      <c r="E54" s="4">
        <v>390</v>
      </c>
      <c r="F54" s="8" t="s">
        <v>146</v>
      </c>
      <c r="G54" s="4">
        <f>D54-E54</f>
        <v>0</v>
      </c>
      <c r="H54" s="4" t="str">
        <f>$H$1&amp;F54</f>
        <v>，202104201921380021</v>
      </c>
      <c r="I54" s="4" t="e">
        <f>VLOOKUP(A54,HOP!A:T,20,0)</f>
        <v>#N/A</v>
      </c>
      <c r="J54" s="6">
        <v>4.2</v>
      </c>
    </row>
    <row r="56" spans="4:4">
      <c r="D56" s="4">
        <f>SUM(D2:D55)</f>
        <v>38490.9</v>
      </c>
    </row>
    <row r="58" spans="1:1">
      <c r="A58" s="4" t="s">
        <v>147</v>
      </c>
    </row>
    <row r="62" spans="1:1">
      <c r="A62" s="4" t="s">
        <v>148</v>
      </c>
    </row>
    <row r="63" spans="1:1">
      <c r="A63" s="4" t="s">
        <v>149</v>
      </c>
    </row>
    <row r="64" spans="1:1">
      <c r="A64" s="4" t="s">
        <v>150</v>
      </c>
    </row>
    <row r="65" spans="1:1">
      <c r="A65" s="4" t="s">
        <v>151</v>
      </c>
    </row>
  </sheetData>
  <autoFilter ref="A1:XFD58">
    <filterColumn colId="3">
      <filters blank="1">
        <filter val="390"/>
        <filter val="410"/>
        <filter val="450"/>
        <filter val="890"/>
        <filter val="-490"/>
        <filter val="1350"/>
        <filter val="2510"/>
        <filter val="3590"/>
        <filter val="4490"/>
        <filter val="491"/>
        <filter val="193"/>
        <filter val="416"/>
        <filter val="417"/>
        <filter val="218"/>
        <filter val="7959"/>
        <filter val="554.4"/>
        <filter val="2465"/>
        <filter val="-146.5"/>
        <filter val="268"/>
        <filter val="328"/>
        <filter val="1170"/>
        <filter val="834"/>
        <filter val="575"/>
        <filter val="536"/>
        <filter val="38490.9"/>
        <filter val="200"/>
        <filter val="980"/>
        <filter val="203"/>
        <filter val="744"/>
        <filter val="1984"/>
        <filter val="248"/>
      </filters>
    </filterColumn>
    <filterColumn colId="7">
      <filters blank="1">
        <filter val="，2069740"/>
        <filter val="，2086981"/>
        <filter val="，2075042"/>
        <filter val="，2067684"/>
        <filter val="，2066844"/>
        <filter val="，2058144"/>
        <filter val="，2051544"/>
        <filter val="，2090945"/>
        <filter val="，2072486"/>
        <filter val="，2072348"/>
        <filter val="，2069034"/>
        <filter val="，2070376"/>
        <filter val="，2070676"/>
        <filter val="，2072237"/>
        <filter val="，2071977"/>
        <filter val="，2074678"/>
        <filter val="，2021738"/>
        <filter val="，2067739"/>
        <filter val="，2068721"/>
        <filter val="，2056762"/>
        <filter val="，2075063"/>
        <filter val="，2056664"/>
        <filter val="，2068525"/>
        <filter val="，2073328"/>
        <filter val="，2070829"/>
        <filter val="，2051910"/>
        <filter val="，2070992"/>
        <filter val="，2069752"/>
        <filter val="，2034553"/>
        <filter val="，2073357"/>
        <filter val="，2067697"/>
        <filter val="，2071658"/>
        <filter val="，2070418"/>
        <filter val="，20693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152</v>
      </c>
      <c r="B1" s="2" t="s">
        <v>153</v>
      </c>
      <c r="C1" s="2" t="s">
        <v>154</v>
      </c>
      <c r="D1" s="2" t="s">
        <v>155</v>
      </c>
      <c r="E1" s="2" t="s">
        <v>13</v>
      </c>
      <c r="F1" s="2" t="s">
        <v>5</v>
      </c>
      <c r="G1" s="2" t="s">
        <v>6</v>
      </c>
      <c r="H1" s="2" t="s">
        <v>156</v>
      </c>
      <c r="I1" s="2" t="s">
        <v>157</v>
      </c>
      <c r="J1" s="2" t="s">
        <v>158</v>
      </c>
      <c r="K1" s="2" t="s">
        <v>159</v>
      </c>
      <c r="L1" s="2" t="s">
        <v>160</v>
      </c>
      <c r="M1" s="2" t="s">
        <v>161</v>
      </c>
      <c r="N1" s="2" t="s">
        <v>162</v>
      </c>
      <c r="O1" s="2" t="s">
        <v>163</v>
      </c>
      <c r="P1" s="2" t="s">
        <v>164</v>
      </c>
      <c r="Q1" s="2" t="s">
        <v>165</v>
      </c>
      <c r="R1" s="2" t="s">
        <v>166</v>
      </c>
      <c r="S1" s="2" t="s">
        <v>167</v>
      </c>
      <c r="T1" s="2" t="s">
        <v>168</v>
      </c>
    </row>
    <row r="2" s="1" customFormat="1" spans="1:20">
      <c r="A2" s="3">
        <v>14964030082</v>
      </c>
      <c r="B2" s="1" t="s">
        <v>169</v>
      </c>
      <c r="C2" s="1" t="s">
        <v>170</v>
      </c>
      <c r="D2" s="1" t="s">
        <v>171</v>
      </c>
      <c r="E2" s="1" t="s">
        <v>132</v>
      </c>
      <c r="F2" s="1" t="s">
        <v>169</v>
      </c>
      <c r="G2" s="1" t="s">
        <v>172</v>
      </c>
      <c r="H2" s="1" t="s">
        <v>173</v>
      </c>
      <c r="I2" s="1" t="s">
        <v>174</v>
      </c>
      <c r="J2" s="1" t="s">
        <v>175</v>
      </c>
      <c r="K2" s="1" t="s">
        <v>174</v>
      </c>
      <c r="L2" s="1" t="s">
        <v>174</v>
      </c>
      <c r="M2" s="1" t="s">
        <v>176</v>
      </c>
      <c r="N2" s="1" t="s">
        <v>176</v>
      </c>
      <c r="O2" s="1" t="s">
        <v>177</v>
      </c>
      <c r="P2" s="1" t="s">
        <v>178</v>
      </c>
      <c r="Q2" s="1" t="s">
        <v>179</v>
      </c>
      <c r="R2" s="1" t="s">
        <v>180</v>
      </c>
      <c r="S2" s="1" t="s">
        <v>181</v>
      </c>
      <c r="T2" s="1" t="s">
        <v>182</v>
      </c>
    </row>
    <row r="3" s="1" customFormat="1" spans="1:20">
      <c r="A3" s="3">
        <v>14963856886</v>
      </c>
      <c r="B3" s="1" t="s">
        <v>169</v>
      </c>
      <c r="C3" s="1" t="s">
        <v>183</v>
      </c>
      <c r="D3" s="1" t="s">
        <v>184</v>
      </c>
      <c r="E3" s="1" t="s">
        <v>131</v>
      </c>
      <c r="F3" s="1" t="s">
        <v>169</v>
      </c>
      <c r="G3" s="1" t="s">
        <v>172</v>
      </c>
      <c r="H3" s="1" t="s">
        <v>173</v>
      </c>
      <c r="I3" s="1" t="s">
        <v>185</v>
      </c>
      <c r="J3" s="1" t="s">
        <v>175</v>
      </c>
      <c r="K3" s="1" t="s">
        <v>185</v>
      </c>
      <c r="L3" s="1" t="s">
        <v>185</v>
      </c>
      <c r="M3" s="1" t="s">
        <v>176</v>
      </c>
      <c r="N3" s="1" t="s">
        <v>176</v>
      </c>
      <c r="O3" s="1" t="s">
        <v>177</v>
      </c>
      <c r="P3" s="1" t="s">
        <v>178</v>
      </c>
      <c r="Q3" s="1" t="s">
        <v>186</v>
      </c>
      <c r="R3" s="1" t="s">
        <v>180</v>
      </c>
      <c r="S3" s="1" t="s">
        <v>181</v>
      </c>
      <c r="T3" s="1" t="s">
        <v>182</v>
      </c>
    </row>
    <row r="4" s="1" customFormat="1" spans="1:20">
      <c r="A4" s="3">
        <v>14962019282</v>
      </c>
      <c r="B4" s="1" t="s">
        <v>169</v>
      </c>
      <c r="C4" s="1" t="s">
        <v>187</v>
      </c>
      <c r="D4" s="1" t="s">
        <v>184</v>
      </c>
      <c r="E4" s="1" t="s">
        <v>112</v>
      </c>
      <c r="F4" s="1" t="s">
        <v>169</v>
      </c>
      <c r="G4" s="1" t="s">
        <v>172</v>
      </c>
      <c r="H4" s="1" t="s">
        <v>173</v>
      </c>
      <c r="I4" s="1" t="s">
        <v>188</v>
      </c>
      <c r="J4" s="1" t="s">
        <v>175</v>
      </c>
      <c r="K4" s="1" t="s">
        <v>188</v>
      </c>
      <c r="L4" s="1" t="s">
        <v>188</v>
      </c>
      <c r="M4" s="1" t="s">
        <v>176</v>
      </c>
      <c r="N4" s="1" t="s">
        <v>176</v>
      </c>
      <c r="O4" s="1" t="s">
        <v>177</v>
      </c>
      <c r="P4" s="1" t="s">
        <v>178</v>
      </c>
      <c r="Q4" s="1" t="s">
        <v>189</v>
      </c>
      <c r="R4" s="1" t="s">
        <v>180</v>
      </c>
      <c r="S4" s="1" t="s">
        <v>181</v>
      </c>
      <c r="T4" s="1" t="s">
        <v>182</v>
      </c>
    </row>
    <row r="5" s="1" customFormat="1" spans="1:20">
      <c r="A5" s="3">
        <v>14951049289</v>
      </c>
      <c r="B5" s="1" t="s">
        <v>190</v>
      </c>
      <c r="C5" s="1" t="s">
        <v>191</v>
      </c>
      <c r="D5" s="1" t="s">
        <v>192</v>
      </c>
      <c r="E5" s="1" t="s">
        <v>117</v>
      </c>
      <c r="F5" s="1" t="s">
        <v>190</v>
      </c>
      <c r="G5" s="1" t="s">
        <v>169</v>
      </c>
      <c r="H5" s="1" t="s">
        <v>173</v>
      </c>
      <c r="I5" s="1" t="s">
        <v>193</v>
      </c>
      <c r="J5" s="1" t="s">
        <v>175</v>
      </c>
      <c r="K5" s="1" t="s">
        <v>193</v>
      </c>
      <c r="L5" s="1" t="s">
        <v>193</v>
      </c>
      <c r="M5" s="1" t="s">
        <v>176</v>
      </c>
      <c r="N5" s="1" t="s">
        <v>176</v>
      </c>
      <c r="O5" s="1" t="s">
        <v>177</v>
      </c>
      <c r="P5" s="1" t="s">
        <v>178</v>
      </c>
      <c r="Q5" s="1" t="s">
        <v>194</v>
      </c>
      <c r="R5" s="1" t="s">
        <v>180</v>
      </c>
      <c r="S5" s="1" t="s">
        <v>181</v>
      </c>
      <c r="T5" s="1" t="s">
        <v>182</v>
      </c>
    </row>
    <row r="6" s="1" customFormat="1" spans="1:20">
      <c r="A6" s="3">
        <v>14950962401</v>
      </c>
      <c r="B6" s="1" t="s">
        <v>190</v>
      </c>
      <c r="C6" s="1" t="s">
        <v>195</v>
      </c>
      <c r="D6" s="1" t="s">
        <v>196</v>
      </c>
      <c r="E6" s="1" t="s">
        <v>116</v>
      </c>
      <c r="F6" s="1" t="s">
        <v>190</v>
      </c>
      <c r="G6" s="1" t="s">
        <v>169</v>
      </c>
      <c r="H6" s="1" t="s">
        <v>173</v>
      </c>
      <c r="I6" s="1" t="s">
        <v>197</v>
      </c>
      <c r="J6" s="1" t="s">
        <v>175</v>
      </c>
      <c r="K6" s="1" t="s">
        <v>197</v>
      </c>
      <c r="L6" s="1" t="s">
        <v>197</v>
      </c>
      <c r="M6" s="1" t="s">
        <v>176</v>
      </c>
      <c r="N6" s="1" t="s">
        <v>176</v>
      </c>
      <c r="O6" s="1" t="s">
        <v>177</v>
      </c>
      <c r="P6" s="1" t="s">
        <v>178</v>
      </c>
      <c r="Q6" s="1" t="s">
        <v>198</v>
      </c>
      <c r="R6" s="1" t="s">
        <v>180</v>
      </c>
      <c r="S6" s="1" t="s">
        <v>181</v>
      </c>
      <c r="T6" s="1" t="s">
        <v>182</v>
      </c>
    </row>
    <row r="7" s="1" customFormat="1" spans="1:20">
      <c r="A7" s="3">
        <v>14947648539</v>
      </c>
      <c r="B7" s="1" t="s">
        <v>199</v>
      </c>
      <c r="C7" s="1" t="s">
        <v>200</v>
      </c>
      <c r="D7" s="1" t="s">
        <v>192</v>
      </c>
      <c r="E7" s="1" t="s">
        <v>101</v>
      </c>
      <c r="F7" s="1" t="s">
        <v>199</v>
      </c>
      <c r="G7" s="1" t="s">
        <v>190</v>
      </c>
      <c r="H7" s="1" t="s">
        <v>173</v>
      </c>
      <c r="I7" s="1" t="s">
        <v>193</v>
      </c>
      <c r="J7" s="1" t="s">
        <v>175</v>
      </c>
      <c r="K7" s="1" t="s">
        <v>193</v>
      </c>
      <c r="L7" s="1" t="s">
        <v>193</v>
      </c>
      <c r="M7" s="1" t="s">
        <v>176</v>
      </c>
      <c r="N7" s="1" t="s">
        <v>176</v>
      </c>
      <c r="O7" s="1" t="s">
        <v>177</v>
      </c>
      <c r="P7" s="1" t="s">
        <v>178</v>
      </c>
      <c r="Q7" s="1" t="s">
        <v>201</v>
      </c>
      <c r="R7" s="1" t="s">
        <v>180</v>
      </c>
      <c r="S7" s="1" t="s">
        <v>181</v>
      </c>
      <c r="T7" s="1" t="s">
        <v>182</v>
      </c>
    </row>
    <row r="8" s="1" customFormat="1" spans="1:20">
      <c r="A8" s="3">
        <v>14947151611</v>
      </c>
      <c r="B8" s="1" t="s">
        <v>199</v>
      </c>
      <c r="C8" s="1" t="s">
        <v>202</v>
      </c>
      <c r="D8" s="1" t="s">
        <v>192</v>
      </c>
      <c r="E8" s="1" t="s">
        <v>100</v>
      </c>
      <c r="F8" s="1" t="s">
        <v>199</v>
      </c>
      <c r="G8" s="1" t="s">
        <v>190</v>
      </c>
      <c r="H8" s="1" t="s">
        <v>173</v>
      </c>
      <c r="I8" s="1" t="s">
        <v>193</v>
      </c>
      <c r="J8" s="1" t="s">
        <v>175</v>
      </c>
      <c r="K8" s="1" t="s">
        <v>193</v>
      </c>
      <c r="L8" s="1" t="s">
        <v>193</v>
      </c>
      <c r="M8" s="1" t="s">
        <v>176</v>
      </c>
      <c r="N8" s="1" t="s">
        <v>176</v>
      </c>
      <c r="O8" s="1" t="s">
        <v>177</v>
      </c>
      <c r="P8" s="1" t="s">
        <v>178</v>
      </c>
      <c r="Q8" s="1" t="s">
        <v>203</v>
      </c>
      <c r="R8" s="1" t="s">
        <v>180</v>
      </c>
      <c r="S8" s="1" t="s">
        <v>181</v>
      </c>
      <c r="T8" s="1" t="s">
        <v>182</v>
      </c>
    </row>
    <row r="9" s="1" customFormat="1" spans="1:20">
      <c r="A9" s="3">
        <v>14944194630</v>
      </c>
      <c r="B9" s="1" t="s">
        <v>199</v>
      </c>
      <c r="C9" s="1" t="s">
        <v>204</v>
      </c>
      <c r="D9" s="1" t="s">
        <v>192</v>
      </c>
      <c r="E9" s="1" t="s">
        <v>99</v>
      </c>
      <c r="F9" s="1" t="s">
        <v>199</v>
      </c>
      <c r="G9" s="1" t="s">
        <v>190</v>
      </c>
      <c r="H9" s="1" t="s">
        <v>173</v>
      </c>
      <c r="I9" s="1" t="s">
        <v>193</v>
      </c>
      <c r="J9" s="1" t="s">
        <v>175</v>
      </c>
      <c r="K9" s="1" t="s">
        <v>193</v>
      </c>
      <c r="L9" s="1" t="s">
        <v>193</v>
      </c>
      <c r="M9" s="1" t="s">
        <v>176</v>
      </c>
      <c r="N9" s="1" t="s">
        <v>176</v>
      </c>
      <c r="O9" s="1" t="s">
        <v>177</v>
      </c>
      <c r="P9" s="1" t="s">
        <v>178</v>
      </c>
      <c r="Q9" s="1" t="s">
        <v>205</v>
      </c>
      <c r="R9" s="1" t="s">
        <v>180</v>
      </c>
      <c r="S9" s="1" t="s">
        <v>181</v>
      </c>
      <c r="T9" s="1" t="s">
        <v>182</v>
      </c>
    </row>
    <row r="10" s="1" customFormat="1" spans="1:20">
      <c r="A10" s="3">
        <v>14943402638</v>
      </c>
      <c r="B10" s="1" t="s">
        <v>199</v>
      </c>
      <c r="C10" s="1" t="s">
        <v>206</v>
      </c>
      <c r="D10" s="1" t="s">
        <v>207</v>
      </c>
      <c r="E10" s="1" t="s">
        <v>98</v>
      </c>
      <c r="F10" s="1" t="s">
        <v>199</v>
      </c>
      <c r="G10" s="1" t="s">
        <v>190</v>
      </c>
      <c r="H10" s="1" t="s">
        <v>173</v>
      </c>
      <c r="I10" s="1" t="s">
        <v>208</v>
      </c>
      <c r="J10" s="1" t="s">
        <v>175</v>
      </c>
      <c r="K10" s="1" t="s">
        <v>208</v>
      </c>
      <c r="L10" s="1" t="s">
        <v>208</v>
      </c>
      <c r="M10" s="1" t="s">
        <v>176</v>
      </c>
      <c r="N10" s="1" t="s">
        <v>176</v>
      </c>
      <c r="O10" s="1" t="s">
        <v>177</v>
      </c>
      <c r="P10" s="1" t="s">
        <v>178</v>
      </c>
      <c r="Q10" s="1" t="s">
        <v>209</v>
      </c>
      <c r="R10" s="1" t="s">
        <v>180</v>
      </c>
      <c r="S10" s="1" t="s">
        <v>181</v>
      </c>
      <c r="T10" s="1" t="s">
        <v>182</v>
      </c>
    </row>
    <row r="11" s="1" customFormat="1" spans="1:20">
      <c r="A11" s="3">
        <v>14942248761</v>
      </c>
      <c r="B11" s="1" t="s">
        <v>199</v>
      </c>
      <c r="C11" s="1" t="s">
        <v>210</v>
      </c>
      <c r="D11" s="1" t="s">
        <v>171</v>
      </c>
      <c r="E11" s="1" t="s">
        <v>95</v>
      </c>
      <c r="F11" s="1" t="s">
        <v>199</v>
      </c>
      <c r="G11" s="1" t="s">
        <v>190</v>
      </c>
      <c r="H11" s="1" t="s">
        <v>173</v>
      </c>
      <c r="I11" s="1" t="s">
        <v>211</v>
      </c>
      <c r="J11" s="1" t="s">
        <v>175</v>
      </c>
      <c r="K11" s="1" t="s">
        <v>211</v>
      </c>
      <c r="L11" s="1" t="s">
        <v>211</v>
      </c>
      <c r="M11" s="1" t="s">
        <v>176</v>
      </c>
      <c r="N11" s="1" t="s">
        <v>176</v>
      </c>
      <c r="O11" s="1" t="s">
        <v>177</v>
      </c>
      <c r="P11" s="1" t="s">
        <v>178</v>
      </c>
      <c r="Q11" s="1" t="s">
        <v>212</v>
      </c>
      <c r="R11" s="1" t="s">
        <v>180</v>
      </c>
      <c r="S11" s="1" t="s">
        <v>181</v>
      </c>
      <c r="T11" s="1" t="s">
        <v>182</v>
      </c>
    </row>
    <row r="12" s="1" customFormat="1" spans="1:20">
      <c r="A12" s="3">
        <v>14937082545</v>
      </c>
      <c r="B12" s="1" t="s">
        <v>213</v>
      </c>
      <c r="C12" s="1" t="s">
        <v>214</v>
      </c>
      <c r="D12" s="1" t="s">
        <v>215</v>
      </c>
      <c r="E12" s="1" t="s">
        <v>89</v>
      </c>
      <c r="F12" s="1" t="s">
        <v>213</v>
      </c>
      <c r="G12" s="1" t="s">
        <v>199</v>
      </c>
      <c r="H12" s="1" t="s">
        <v>173</v>
      </c>
      <c r="I12" s="1" t="s">
        <v>216</v>
      </c>
      <c r="J12" s="1" t="s">
        <v>175</v>
      </c>
      <c r="K12" s="1" t="s">
        <v>216</v>
      </c>
      <c r="L12" s="1" t="s">
        <v>216</v>
      </c>
      <c r="M12" s="1" t="s">
        <v>176</v>
      </c>
      <c r="N12" s="1" t="s">
        <v>176</v>
      </c>
      <c r="O12" s="1" t="s">
        <v>177</v>
      </c>
      <c r="P12" s="1" t="s">
        <v>178</v>
      </c>
      <c r="Q12" s="1" t="s">
        <v>217</v>
      </c>
      <c r="R12" s="1" t="s">
        <v>180</v>
      </c>
      <c r="S12" s="1" t="s">
        <v>181</v>
      </c>
      <c r="T12" s="1" t="s">
        <v>182</v>
      </c>
    </row>
    <row r="13" s="1" customFormat="1" spans="1:20">
      <c r="A13" s="3">
        <v>14936543311</v>
      </c>
      <c r="B13" s="1" t="s">
        <v>213</v>
      </c>
      <c r="C13" s="1" t="s">
        <v>218</v>
      </c>
      <c r="D13" s="1" t="s">
        <v>184</v>
      </c>
      <c r="E13" s="1" t="s">
        <v>112</v>
      </c>
      <c r="F13" s="1" t="s">
        <v>199</v>
      </c>
      <c r="G13" s="1" t="s">
        <v>169</v>
      </c>
      <c r="H13" s="1" t="s">
        <v>173</v>
      </c>
      <c r="I13" s="1" t="s">
        <v>185</v>
      </c>
      <c r="J13" s="1" t="s">
        <v>175</v>
      </c>
      <c r="K13" s="1" t="s">
        <v>185</v>
      </c>
      <c r="L13" s="1" t="s">
        <v>185</v>
      </c>
      <c r="M13" s="1" t="s">
        <v>176</v>
      </c>
      <c r="N13" s="1" t="s">
        <v>176</v>
      </c>
      <c r="O13" s="1" t="s">
        <v>177</v>
      </c>
      <c r="P13" s="1" t="s">
        <v>178</v>
      </c>
      <c r="Q13" s="1" t="s">
        <v>219</v>
      </c>
      <c r="R13" s="1" t="s">
        <v>180</v>
      </c>
      <c r="S13" s="1" t="s">
        <v>181</v>
      </c>
      <c r="T13" s="1" t="s">
        <v>182</v>
      </c>
    </row>
    <row r="14" s="1" customFormat="1" spans="1:20">
      <c r="A14" s="3">
        <v>14935904622</v>
      </c>
      <c r="B14" s="1" t="s">
        <v>213</v>
      </c>
      <c r="C14" s="1" t="s">
        <v>220</v>
      </c>
      <c r="D14" s="1" t="s">
        <v>192</v>
      </c>
      <c r="E14" s="1" t="s">
        <v>87</v>
      </c>
      <c r="F14" s="1" t="s">
        <v>213</v>
      </c>
      <c r="G14" s="1" t="s">
        <v>199</v>
      </c>
      <c r="H14" s="1" t="s">
        <v>173</v>
      </c>
      <c r="I14" s="1" t="s">
        <v>221</v>
      </c>
      <c r="J14" s="1" t="s">
        <v>175</v>
      </c>
      <c r="K14" s="1" t="s">
        <v>221</v>
      </c>
      <c r="L14" s="1" t="s">
        <v>221</v>
      </c>
      <c r="M14" s="1" t="s">
        <v>176</v>
      </c>
      <c r="N14" s="1" t="s">
        <v>176</v>
      </c>
      <c r="O14" s="1" t="s">
        <v>177</v>
      </c>
      <c r="P14" s="1" t="s">
        <v>178</v>
      </c>
      <c r="Q14" s="1" t="s">
        <v>222</v>
      </c>
      <c r="R14" s="1" t="s">
        <v>180</v>
      </c>
      <c r="S14" s="1" t="s">
        <v>181</v>
      </c>
      <c r="T14" s="1" t="s">
        <v>182</v>
      </c>
    </row>
    <row r="15" s="1" customFormat="1" spans="1:20">
      <c r="A15" s="3">
        <v>14934789298</v>
      </c>
      <c r="B15" s="1" t="s">
        <v>213</v>
      </c>
      <c r="C15" s="1" t="s">
        <v>223</v>
      </c>
      <c r="D15" s="1" t="s">
        <v>224</v>
      </c>
      <c r="E15" s="1" t="s">
        <v>86</v>
      </c>
      <c r="F15" s="1" t="s">
        <v>213</v>
      </c>
      <c r="G15" s="1" t="s">
        <v>199</v>
      </c>
      <c r="H15" s="1" t="s">
        <v>173</v>
      </c>
      <c r="I15" s="1" t="s">
        <v>225</v>
      </c>
      <c r="J15" s="1" t="s">
        <v>175</v>
      </c>
      <c r="K15" s="1" t="s">
        <v>225</v>
      </c>
      <c r="L15" s="1" t="s">
        <v>225</v>
      </c>
      <c r="M15" s="1" t="s">
        <v>176</v>
      </c>
      <c r="N15" s="1" t="s">
        <v>176</v>
      </c>
      <c r="O15" s="1" t="s">
        <v>177</v>
      </c>
      <c r="P15" s="1" t="s">
        <v>178</v>
      </c>
      <c r="Q15" s="1" t="s">
        <v>226</v>
      </c>
      <c r="R15" s="1" t="s">
        <v>180</v>
      </c>
      <c r="S15" s="1" t="s">
        <v>181</v>
      </c>
      <c r="T15" s="1" t="s">
        <v>182</v>
      </c>
    </row>
    <row r="16" s="1" customFormat="1" spans="1:20">
      <c r="A16" s="3">
        <v>14934604554</v>
      </c>
      <c r="B16" s="1" t="s">
        <v>213</v>
      </c>
      <c r="C16" s="1" t="s">
        <v>227</v>
      </c>
      <c r="D16" s="1" t="s">
        <v>228</v>
      </c>
      <c r="E16" s="1" t="s">
        <v>229</v>
      </c>
      <c r="F16" s="1" t="s">
        <v>213</v>
      </c>
      <c r="G16" s="1" t="s">
        <v>199</v>
      </c>
      <c r="H16" s="1" t="s">
        <v>173</v>
      </c>
      <c r="I16" s="1" t="s">
        <v>230</v>
      </c>
      <c r="J16" s="1" t="s">
        <v>175</v>
      </c>
      <c r="K16" s="1" t="s">
        <v>230</v>
      </c>
      <c r="L16" s="1" t="s">
        <v>230</v>
      </c>
      <c r="M16" s="1" t="s">
        <v>176</v>
      </c>
      <c r="N16" s="1" t="s">
        <v>176</v>
      </c>
      <c r="O16" s="1" t="s">
        <v>177</v>
      </c>
      <c r="P16" s="1" t="s">
        <v>178</v>
      </c>
      <c r="Q16" s="1" t="s">
        <v>231</v>
      </c>
      <c r="R16" s="1" t="s">
        <v>180</v>
      </c>
      <c r="S16" s="1" t="s">
        <v>181</v>
      </c>
      <c r="T16" s="1" t="s">
        <v>182</v>
      </c>
    </row>
    <row r="17" s="1" customFormat="1" spans="1:20">
      <c r="A17" s="3">
        <v>14930131746</v>
      </c>
      <c r="B17" s="1" t="s">
        <v>232</v>
      </c>
      <c r="C17" s="1" t="s">
        <v>233</v>
      </c>
      <c r="D17" s="1" t="s">
        <v>192</v>
      </c>
      <c r="E17" s="1" t="s">
        <v>71</v>
      </c>
      <c r="F17" s="1" t="s">
        <v>232</v>
      </c>
      <c r="G17" s="1" t="s">
        <v>213</v>
      </c>
      <c r="H17" s="1" t="s">
        <v>173</v>
      </c>
      <c r="I17" s="1" t="s">
        <v>234</v>
      </c>
      <c r="J17" s="1" t="s">
        <v>175</v>
      </c>
      <c r="K17" s="1" t="s">
        <v>234</v>
      </c>
      <c r="L17" s="1" t="s">
        <v>234</v>
      </c>
      <c r="M17" s="1" t="s">
        <v>176</v>
      </c>
      <c r="N17" s="1" t="s">
        <v>176</v>
      </c>
      <c r="O17" s="1" t="s">
        <v>177</v>
      </c>
      <c r="P17" s="1" t="s">
        <v>178</v>
      </c>
      <c r="Q17" s="1" t="s">
        <v>235</v>
      </c>
      <c r="R17" s="1" t="s">
        <v>180</v>
      </c>
      <c r="S17" s="1" t="s">
        <v>181</v>
      </c>
      <c r="T17" s="1" t="s">
        <v>182</v>
      </c>
    </row>
    <row r="18" s="1" customFormat="1" spans="1:20">
      <c r="A18" s="3">
        <v>14930084834</v>
      </c>
      <c r="B18" s="1" t="s">
        <v>232</v>
      </c>
      <c r="C18" s="1" t="s">
        <v>236</v>
      </c>
      <c r="D18" s="1" t="s">
        <v>215</v>
      </c>
      <c r="E18" s="1" t="s">
        <v>69</v>
      </c>
      <c r="F18" s="1" t="s">
        <v>232</v>
      </c>
      <c r="G18" s="1" t="s">
        <v>213</v>
      </c>
      <c r="H18" s="1" t="s">
        <v>173</v>
      </c>
      <c r="I18" s="1" t="s">
        <v>216</v>
      </c>
      <c r="J18" s="1" t="s">
        <v>175</v>
      </c>
      <c r="K18" s="1" t="s">
        <v>216</v>
      </c>
      <c r="L18" s="1" t="s">
        <v>216</v>
      </c>
      <c r="M18" s="1" t="s">
        <v>176</v>
      </c>
      <c r="N18" s="1" t="s">
        <v>176</v>
      </c>
      <c r="O18" s="1" t="s">
        <v>177</v>
      </c>
      <c r="P18" s="1" t="s">
        <v>178</v>
      </c>
      <c r="Q18" s="1" t="s">
        <v>237</v>
      </c>
      <c r="R18" s="1" t="s">
        <v>180</v>
      </c>
      <c r="S18" s="1" t="s">
        <v>181</v>
      </c>
      <c r="T18" s="1" t="s">
        <v>182</v>
      </c>
    </row>
    <row r="19" s="1" customFormat="1" spans="1:20">
      <c r="A19" s="3">
        <v>14928925780</v>
      </c>
      <c r="B19" s="1" t="s">
        <v>232</v>
      </c>
      <c r="C19" s="1" t="s">
        <v>238</v>
      </c>
      <c r="D19" s="1" t="s">
        <v>171</v>
      </c>
      <c r="E19" s="1" t="s">
        <v>64</v>
      </c>
      <c r="F19" s="1" t="s">
        <v>232</v>
      </c>
      <c r="G19" s="1" t="s">
        <v>213</v>
      </c>
      <c r="H19" s="1" t="s">
        <v>173</v>
      </c>
      <c r="I19" s="1" t="s">
        <v>239</v>
      </c>
      <c r="J19" s="1" t="s">
        <v>175</v>
      </c>
      <c r="K19" s="1" t="s">
        <v>239</v>
      </c>
      <c r="L19" s="1" t="s">
        <v>239</v>
      </c>
      <c r="M19" s="1" t="s">
        <v>176</v>
      </c>
      <c r="N19" s="1" t="s">
        <v>176</v>
      </c>
      <c r="O19" s="1" t="s">
        <v>177</v>
      </c>
      <c r="P19" s="1" t="s">
        <v>178</v>
      </c>
      <c r="Q19" s="1" t="s">
        <v>240</v>
      </c>
      <c r="R19" s="1" t="s">
        <v>180</v>
      </c>
      <c r="S19" s="1" t="s">
        <v>181</v>
      </c>
      <c r="T19" s="1" t="s">
        <v>182</v>
      </c>
    </row>
    <row r="20" s="1" customFormat="1" spans="1:20">
      <c r="A20" s="3">
        <v>14927493135</v>
      </c>
      <c r="B20" s="1" t="s">
        <v>232</v>
      </c>
      <c r="C20" s="1" t="s">
        <v>241</v>
      </c>
      <c r="D20" s="1" t="s">
        <v>207</v>
      </c>
      <c r="E20" s="1" t="s">
        <v>75</v>
      </c>
      <c r="F20" s="1" t="s">
        <v>213</v>
      </c>
      <c r="G20" s="1" t="s">
        <v>199</v>
      </c>
      <c r="H20" s="1" t="s">
        <v>173</v>
      </c>
      <c r="I20" s="1" t="s">
        <v>242</v>
      </c>
      <c r="J20" s="1" t="s">
        <v>175</v>
      </c>
      <c r="K20" s="1" t="s">
        <v>242</v>
      </c>
      <c r="L20" s="1" t="s">
        <v>242</v>
      </c>
      <c r="M20" s="1" t="s">
        <v>176</v>
      </c>
      <c r="N20" s="1" t="s">
        <v>176</v>
      </c>
      <c r="O20" s="1" t="s">
        <v>177</v>
      </c>
      <c r="P20" s="1" t="s">
        <v>178</v>
      </c>
      <c r="Q20" s="1" t="s">
        <v>243</v>
      </c>
      <c r="R20" s="1" t="s">
        <v>180</v>
      </c>
      <c r="S20" s="1" t="s">
        <v>181</v>
      </c>
      <c r="T20" s="1" t="s">
        <v>182</v>
      </c>
    </row>
    <row r="21" s="1" customFormat="1" spans="1:20">
      <c r="A21" s="3">
        <v>14924205219</v>
      </c>
      <c r="B21" s="1" t="s">
        <v>232</v>
      </c>
      <c r="C21" s="1" t="s">
        <v>244</v>
      </c>
      <c r="D21" s="1" t="s">
        <v>207</v>
      </c>
      <c r="E21" s="1" t="s">
        <v>62</v>
      </c>
      <c r="F21" s="1" t="s">
        <v>232</v>
      </c>
      <c r="G21" s="1" t="s">
        <v>213</v>
      </c>
      <c r="H21" s="1" t="s">
        <v>173</v>
      </c>
      <c r="I21" s="1" t="s">
        <v>208</v>
      </c>
      <c r="J21" s="1" t="s">
        <v>175</v>
      </c>
      <c r="K21" s="1" t="s">
        <v>208</v>
      </c>
      <c r="L21" s="1" t="s">
        <v>208</v>
      </c>
      <c r="M21" s="1" t="s">
        <v>176</v>
      </c>
      <c r="N21" s="1" t="s">
        <v>176</v>
      </c>
      <c r="O21" s="1" t="s">
        <v>177</v>
      </c>
      <c r="P21" s="1" t="s">
        <v>178</v>
      </c>
      <c r="Q21" s="1" t="s">
        <v>245</v>
      </c>
      <c r="R21" s="1" t="s">
        <v>180</v>
      </c>
      <c r="S21" s="1" t="s">
        <v>181</v>
      </c>
      <c r="T21" s="1" t="s">
        <v>182</v>
      </c>
    </row>
    <row r="22" s="1" customFormat="1" spans="1:20">
      <c r="A22" s="3">
        <v>14923437426</v>
      </c>
      <c r="B22" s="1" t="s">
        <v>246</v>
      </c>
      <c r="C22" s="1" t="s">
        <v>247</v>
      </c>
      <c r="D22" s="1" t="s">
        <v>171</v>
      </c>
      <c r="E22" s="1" t="s">
        <v>59</v>
      </c>
      <c r="F22" s="1" t="s">
        <v>232</v>
      </c>
      <c r="G22" s="1" t="s">
        <v>213</v>
      </c>
      <c r="H22" s="1" t="s">
        <v>173</v>
      </c>
      <c r="I22" s="1" t="s">
        <v>239</v>
      </c>
      <c r="J22" s="1" t="s">
        <v>175</v>
      </c>
      <c r="K22" s="1" t="s">
        <v>239</v>
      </c>
      <c r="L22" s="1" t="s">
        <v>239</v>
      </c>
      <c r="M22" s="1" t="s">
        <v>176</v>
      </c>
      <c r="N22" s="1" t="s">
        <v>176</v>
      </c>
      <c r="O22" s="1" t="s">
        <v>177</v>
      </c>
      <c r="P22" s="1" t="s">
        <v>178</v>
      </c>
      <c r="Q22" s="1" t="s">
        <v>248</v>
      </c>
      <c r="R22" s="1" t="s">
        <v>180</v>
      </c>
      <c r="S22" s="1" t="s">
        <v>181</v>
      </c>
      <c r="T22" s="1" t="s">
        <v>182</v>
      </c>
    </row>
    <row r="23" s="1" customFormat="1" spans="1:20">
      <c r="A23" s="3">
        <v>14918346196</v>
      </c>
      <c r="B23" s="1" t="s">
        <v>246</v>
      </c>
      <c r="C23" s="1" t="s">
        <v>249</v>
      </c>
      <c r="D23" s="1" t="s">
        <v>215</v>
      </c>
      <c r="E23" s="1" t="s">
        <v>29</v>
      </c>
      <c r="F23" s="1" t="s">
        <v>232</v>
      </c>
      <c r="G23" s="1" t="s">
        <v>190</v>
      </c>
      <c r="H23" s="1" t="s">
        <v>173</v>
      </c>
      <c r="I23" s="1" t="s">
        <v>250</v>
      </c>
      <c r="J23" s="1" t="s">
        <v>175</v>
      </c>
      <c r="K23" s="1" t="s">
        <v>250</v>
      </c>
      <c r="L23" s="1" t="s">
        <v>250</v>
      </c>
      <c r="M23" s="1" t="s">
        <v>176</v>
      </c>
      <c r="N23" s="1" t="s">
        <v>176</v>
      </c>
      <c r="O23" s="1" t="s">
        <v>177</v>
      </c>
      <c r="P23" s="1" t="s">
        <v>178</v>
      </c>
      <c r="Q23" s="1" t="s">
        <v>251</v>
      </c>
      <c r="R23" s="1" t="s">
        <v>180</v>
      </c>
      <c r="S23" s="1" t="s">
        <v>181</v>
      </c>
      <c r="T23" s="1" t="s">
        <v>182</v>
      </c>
    </row>
    <row r="24" s="1" customFormat="1" spans="1:20">
      <c r="A24" s="3">
        <v>14918166103</v>
      </c>
      <c r="B24" s="1" t="s">
        <v>246</v>
      </c>
      <c r="C24" s="1" t="s">
        <v>252</v>
      </c>
      <c r="D24" s="1" t="s">
        <v>171</v>
      </c>
      <c r="E24" s="1" t="s">
        <v>41</v>
      </c>
      <c r="F24" s="1" t="s">
        <v>246</v>
      </c>
      <c r="G24" s="1" t="s">
        <v>232</v>
      </c>
      <c r="H24" s="1" t="s">
        <v>173</v>
      </c>
      <c r="I24" s="1" t="s">
        <v>253</v>
      </c>
      <c r="J24" s="1" t="s">
        <v>175</v>
      </c>
      <c r="K24" s="1" t="s">
        <v>253</v>
      </c>
      <c r="L24" s="1" t="s">
        <v>253</v>
      </c>
      <c r="M24" s="1" t="s">
        <v>176</v>
      </c>
      <c r="N24" s="1" t="s">
        <v>176</v>
      </c>
      <c r="O24" s="1" t="s">
        <v>177</v>
      </c>
      <c r="P24" s="1" t="s">
        <v>178</v>
      </c>
      <c r="Q24" s="1" t="s">
        <v>254</v>
      </c>
      <c r="R24" s="1" t="s">
        <v>180</v>
      </c>
      <c r="S24" s="1" t="s">
        <v>181</v>
      </c>
      <c r="T24" s="1" t="s">
        <v>182</v>
      </c>
    </row>
    <row r="25" s="1" customFormat="1" spans="1:20">
      <c r="A25" s="3">
        <v>14918086314</v>
      </c>
      <c r="B25" s="1" t="s">
        <v>246</v>
      </c>
      <c r="C25" s="1" t="s">
        <v>255</v>
      </c>
      <c r="D25" s="1" t="s">
        <v>192</v>
      </c>
      <c r="E25" s="1" t="s">
        <v>38</v>
      </c>
      <c r="F25" s="1" t="s">
        <v>246</v>
      </c>
      <c r="G25" s="1" t="s">
        <v>232</v>
      </c>
      <c r="H25" s="1" t="s">
        <v>173</v>
      </c>
      <c r="I25" s="1" t="s">
        <v>256</v>
      </c>
      <c r="J25" s="1" t="s">
        <v>175</v>
      </c>
      <c r="K25" s="1" t="s">
        <v>256</v>
      </c>
      <c r="L25" s="1" t="s">
        <v>256</v>
      </c>
      <c r="M25" s="1" t="s">
        <v>176</v>
      </c>
      <c r="N25" s="1" t="s">
        <v>176</v>
      </c>
      <c r="O25" s="1" t="s">
        <v>177</v>
      </c>
      <c r="P25" s="1" t="s">
        <v>178</v>
      </c>
      <c r="Q25" s="1" t="s">
        <v>257</v>
      </c>
      <c r="R25" s="1" t="s">
        <v>180</v>
      </c>
      <c r="S25" s="1" t="s">
        <v>181</v>
      </c>
      <c r="T25" s="1" t="s">
        <v>182</v>
      </c>
    </row>
    <row r="26" s="1" customFormat="1" spans="1:20">
      <c r="A26" s="3">
        <v>14913927940</v>
      </c>
      <c r="B26" s="1" t="s">
        <v>258</v>
      </c>
      <c r="C26" s="1" t="s">
        <v>259</v>
      </c>
      <c r="D26" s="1" t="s">
        <v>260</v>
      </c>
      <c r="E26" s="1" t="s">
        <v>35</v>
      </c>
      <c r="F26" s="1" t="s">
        <v>246</v>
      </c>
      <c r="G26" s="1" t="s">
        <v>232</v>
      </c>
      <c r="H26" s="1" t="s">
        <v>173</v>
      </c>
      <c r="I26" s="1" t="s">
        <v>261</v>
      </c>
      <c r="J26" s="1" t="s">
        <v>175</v>
      </c>
      <c r="K26" s="1" t="s">
        <v>261</v>
      </c>
      <c r="L26" s="1" t="s">
        <v>261</v>
      </c>
      <c r="M26" s="1" t="s">
        <v>176</v>
      </c>
      <c r="N26" s="1" t="s">
        <v>176</v>
      </c>
      <c r="O26" s="1" t="s">
        <v>177</v>
      </c>
      <c r="P26" s="1" t="s">
        <v>178</v>
      </c>
      <c r="Q26" s="1" t="s">
        <v>262</v>
      </c>
      <c r="R26" s="1" t="s">
        <v>180</v>
      </c>
      <c r="S26" s="1" t="s">
        <v>181</v>
      </c>
      <c r="T26" s="1" t="s">
        <v>182</v>
      </c>
    </row>
    <row r="27" s="1" customFormat="1" spans="1:20">
      <c r="A27" s="3">
        <v>14864614148</v>
      </c>
      <c r="B27" s="1" t="s">
        <v>263</v>
      </c>
      <c r="C27" s="1" t="s">
        <v>264</v>
      </c>
      <c r="D27" s="1" t="s">
        <v>228</v>
      </c>
      <c r="E27" s="1" t="s">
        <v>265</v>
      </c>
      <c r="F27" s="1" t="s">
        <v>258</v>
      </c>
      <c r="G27" s="1" t="s">
        <v>213</v>
      </c>
      <c r="H27" s="1" t="s">
        <v>173</v>
      </c>
      <c r="I27" s="1" t="s">
        <v>266</v>
      </c>
      <c r="J27" s="1" t="s">
        <v>175</v>
      </c>
      <c r="K27" s="1" t="s">
        <v>266</v>
      </c>
      <c r="L27" s="1" t="s">
        <v>266</v>
      </c>
      <c r="M27" s="1" t="s">
        <v>176</v>
      </c>
      <c r="N27" s="1" t="s">
        <v>176</v>
      </c>
      <c r="O27" s="1" t="s">
        <v>177</v>
      </c>
      <c r="P27" s="1" t="s">
        <v>178</v>
      </c>
      <c r="Q27" s="1" t="s">
        <v>267</v>
      </c>
      <c r="R27" s="1" t="s">
        <v>180</v>
      </c>
      <c r="S27" s="1" t="s">
        <v>181</v>
      </c>
      <c r="T27" s="1" t="s">
        <v>182</v>
      </c>
    </row>
    <row r="28" s="1" customFormat="1" spans="1:20">
      <c r="A28" s="3">
        <v>14856666173</v>
      </c>
      <c r="B28" s="1" t="s">
        <v>263</v>
      </c>
      <c r="C28" s="1" t="s">
        <v>268</v>
      </c>
      <c r="D28" s="1" t="s">
        <v>228</v>
      </c>
      <c r="E28" s="1" t="s">
        <v>269</v>
      </c>
      <c r="F28" s="1" t="s">
        <v>213</v>
      </c>
      <c r="G28" s="1" t="s">
        <v>190</v>
      </c>
      <c r="H28" s="1" t="s">
        <v>173</v>
      </c>
      <c r="I28" s="1" t="s">
        <v>270</v>
      </c>
      <c r="J28" s="1" t="s">
        <v>175</v>
      </c>
      <c r="K28" s="1" t="s">
        <v>270</v>
      </c>
      <c r="L28" s="1" t="s">
        <v>270</v>
      </c>
      <c r="M28" s="1" t="s">
        <v>176</v>
      </c>
      <c r="N28" s="1" t="s">
        <v>176</v>
      </c>
      <c r="O28" s="1" t="s">
        <v>177</v>
      </c>
      <c r="P28" s="1" t="s">
        <v>178</v>
      </c>
      <c r="Q28" s="1" t="s">
        <v>271</v>
      </c>
      <c r="R28" s="1" t="s">
        <v>180</v>
      </c>
      <c r="S28" s="1" t="s">
        <v>181</v>
      </c>
      <c r="T28" s="1" t="s">
        <v>182</v>
      </c>
    </row>
    <row r="29" s="1" customFormat="1" spans="1:20">
      <c r="A29" s="3">
        <v>14856344120</v>
      </c>
      <c r="B29" s="1" t="s">
        <v>263</v>
      </c>
      <c r="C29" s="1" t="s">
        <v>272</v>
      </c>
      <c r="D29" s="1" t="s">
        <v>228</v>
      </c>
      <c r="E29" s="1" t="s">
        <v>273</v>
      </c>
      <c r="F29" s="1" t="s">
        <v>246</v>
      </c>
      <c r="G29" s="1" t="s">
        <v>190</v>
      </c>
      <c r="H29" s="1" t="s">
        <v>173</v>
      </c>
      <c r="I29" s="1" t="s">
        <v>274</v>
      </c>
      <c r="J29" s="1" t="s">
        <v>175</v>
      </c>
      <c r="K29" s="1" t="s">
        <v>274</v>
      </c>
      <c r="L29" s="1" t="s">
        <v>274</v>
      </c>
      <c r="M29" s="1" t="s">
        <v>176</v>
      </c>
      <c r="N29" s="1" t="s">
        <v>176</v>
      </c>
      <c r="O29" s="1" t="s">
        <v>177</v>
      </c>
      <c r="P29" s="1" t="s">
        <v>178</v>
      </c>
      <c r="Q29" s="1" t="s">
        <v>275</v>
      </c>
      <c r="R29" s="1" t="s">
        <v>180</v>
      </c>
      <c r="S29" s="1" t="s">
        <v>181</v>
      </c>
      <c r="T29" s="1" t="s">
        <v>182</v>
      </c>
    </row>
    <row r="30" s="1" customFormat="1" spans="1:20">
      <c r="A30" s="3">
        <v>14824381230</v>
      </c>
      <c r="B30" s="1" t="s">
        <v>276</v>
      </c>
      <c r="C30" s="1" t="s">
        <v>277</v>
      </c>
      <c r="D30" s="1" t="s">
        <v>196</v>
      </c>
      <c r="E30" s="1" t="s">
        <v>53</v>
      </c>
      <c r="F30" s="1" t="s">
        <v>232</v>
      </c>
      <c r="G30" s="1" t="s">
        <v>213</v>
      </c>
      <c r="H30" s="1" t="s">
        <v>173</v>
      </c>
      <c r="I30" s="1" t="s">
        <v>197</v>
      </c>
      <c r="J30" s="1" t="s">
        <v>175</v>
      </c>
      <c r="K30" s="1" t="s">
        <v>197</v>
      </c>
      <c r="L30" s="1" t="s">
        <v>197</v>
      </c>
      <c r="M30" s="1" t="s">
        <v>176</v>
      </c>
      <c r="N30" s="1" t="s">
        <v>176</v>
      </c>
      <c r="O30" s="1" t="s">
        <v>177</v>
      </c>
      <c r="P30" s="1" t="s">
        <v>178</v>
      </c>
      <c r="Q30" s="1" t="s">
        <v>278</v>
      </c>
      <c r="R30" s="1" t="s">
        <v>180</v>
      </c>
      <c r="S30" s="1" t="s">
        <v>181</v>
      </c>
      <c r="T30" s="1" t="s">
        <v>182</v>
      </c>
    </row>
    <row r="31" s="1" customFormat="1" spans="1:20">
      <c r="A31" s="3">
        <v>14823213765</v>
      </c>
      <c r="B31" s="1" t="s">
        <v>279</v>
      </c>
      <c r="C31" s="1" t="s">
        <v>280</v>
      </c>
      <c r="D31" s="1" t="s">
        <v>215</v>
      </c>
      <c r="E31" s="1" t="s">
        <v>29</v>
      </c>
      <c r="F31" s="1" t="s">
        <v>281</v>
      </c>
      <c r="G31" s="1" t="s">
        <v>232</v>
      </c>
      <c r="H31" s="1" t="s">
        <v>173</v>
      </c>
      <c r="I31" s="1" t="s">
        <v>282</v>
      </c>
      <c r="J31" s="1" t="s">
        <v>175</v>
      </c>
      <c r="K31" s="1" t="s">
        <v>282</v>
      </c>
      <c r="L31" s="1" t="s">
        <v>282</v>
      </c>
      <c r="M31" s="1" t="s">
        <v>176</v>
      </c>
      <c r="N31" s="1" t="s">
        <v>176</v>
      </c>
      <c r="O31" s="1" t="s">
        <v>177</v>
      </c>
      <c r="P31" s="1" t="s">
        <v>178</v>
      </c>
      <c r="Q31" s="1" t="s">
        <v>283</v>
      </c>
      <c r="R31" s="1" t="s">
        <v>180</v>
      </c>
      <c r="S31" s="1" t="s">
        <v>181</v>
      </c>
      <c r="T31" s="1" t="s">
        <v>182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2021-05-06T02:40:24Z</dcterms:created>
  <dcterms:modified xsi:type="dcterms:W3CDTF">2021-05-06T03:24:51Z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A74F64A911754D46B83F21368BCB72FE</vt:lpwstr>
  </property>
  <property fmtid="{D5CDD505-2E9C-101B-9397-08002B2CF9AE}" pid="3" name="KSOProductBuildVer">
    <vt:lpwstr>2052-11.1.0.10463</vt:lpwstr>
  </property>
</Properties>
</file>