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<sst xmlns="http://schemas.openxmlformats.org/spreadsheetml/2006/main" count="860" uniqueCount="230">
  <si>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</si>
  <si>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</si>
  <si>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</si>
  <si>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</si>
  <si>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</si>
  <si>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</si>
  <si>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</si>
  <si>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</si>
  <si>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</si>
  <si>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</si>
  <si>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</si>
  <si>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</si>
  <si>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</si>
  <si>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</si>
  <si>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</si>
  <si>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</si>
  <si>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</si>
  <si>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</si>
  <si>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</si>
  <si>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</si>
  <si>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</si>
  <si>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</si>
  <si>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</si>
  <si>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</si>
  <si>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</si>
  <si>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</si>
  <si>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[嘉兴]麗枫酒店(嘉兴中山东路八佰伴店)(69319890)</t>
  </si>
  <si>
    <t>豪华大床房&lt;内宾&gt;&lt;双人入住&gt;&lt;预付&gt;&lt;无早&gt;</t>
  </si>
  <si>
    <t>CNY</t>
  </si>
  <si>
    <t>王虹</t>
  </si>
  <si>
    <t>CA363210507CNY</t>
  </si>
  <si>
    <t>未提现</t>
  </si>
  <si>
    <t>携程开票</t>
  </si>
  <si>
    <t>[重庆]重庆金陵大饭店(70435318)</t>
  </si>
  <si>
    <t>豪华大床房&lt;内宾&gt;&lt;双人入住&gt;&lt;预付&gt;&lt;双早&gt;</t>
  </si>
  <si>
    <t>贾智杰</t>
  </si>
  <si>
    <t>[杭州]Zsmart智尚酒店(杭州浙大城西银泰店)(67323118)</t>
  </si>
  <si>
    <t>智尚大床房&lt;内宾&gt;&lt;双人入住&gt;&lt;预付&gt;&lt;无早&gt;</t>
  </si>
  <si>
    <t>方霞</t>
  </si>
  <si>
    <t>[贵阳]麗枫酒店(贵阳花果园购物中心店)(69330412)</t>
  </si>
  <si>
    <t>汤力权,汤力权</t>
  </si>
  <si>
    <t>[昆明]7天连锁酒店(昆明火车站民航机场大巴站店)(67320533)</t>
  </si>
  <si>
    <t>自主大床房&lt;内宾&gt;&lt;双人入住&gt;&lt;预付&gt;&lt;无早&gt;</t>
  </si>
  <si>
    <t>吴新林</t>
  </si>
  <si>
    <t>[石家庄]7天连锁酒店(石家庄火车站新石南路店)(69308489)</t>
  </si>
  <si>
    <t>自主双床房&lt;内宾&gt;&lt;双人入住&gt;&lt;预付&gt;&lt;无早&gt;</t>
  </si>
  <si>
    <t>刘京亚</t>
  </si>
  <si>
    <t>[广州]广州圣丰索菲特大酒店(37179176)</t>
  </si>
  <si>
    <t>高级大床房&lt;内宾&gt;&lt;双人入住&gt;&lt;预付&gt;&lt;无早&gt;</t>
  </si>
  <si>
    <t>陈剑豪</t>
  </si>
  <si>
    <t>[北京]7天连锁酒店(北京亦庄桥店)(67321786)</t>
  </si>
  <si>
    <t>7天家庭房&lt;内宾&gt;&lt;双人入住&gt;&lt;预付&gt;&lt;无早&gt;</t>
  </si>
  <si>
    <t>王志远</t>
  </si>
  <si>
    <t>张志同</t>
  </si>
  <si>
    <t>取消</t>
  </si>
  <si>
    <t>[潮州]7天连锁酒店(潮州枫春南路滨江店)(69307819)</t>
  </si>
  <si>
    <t>李志伟</t>
  </si>
  <si>
    <t>[南宁]7天连锁酒店(南宁朝阳广场地铁站店)(67322015)</t>
  </si>
  <si>
    <t>赵先侠</t>
  </si>
  <si>
    <t>[唐山]麗枫酒店(唐山会展远洋城店)(69329851)</t>
  </si>
  <si>
    <t>高明</t>
  </si>
  <si>
    <t>[东莞]麗枫酒店(东莞南城国贸店)(69293199)</t>
  </si>
  <si>
    <t>孟子煜</t>
  </si>
  <si>
    <t>董晓龙</t>
  </si>
  <si>
    <t>[苏州]麗枫酒店(苏州留园寒山寺店)(67324862)</t>
  </si>
  <si>
    <t>郭营</t>
  </si>
  <si>
    <t>[成都]麗枫酒店(成都世纪城新会展中心店)(67322029)</t>
  </si>
  <si>
    <t>花园景观大床房&lt;内宾&gt;&lt;双人入住&gt;&lt;预付&gt;&lt;无早&gt;</t>
  </si>
  <si>
    <t>严恩林</t>
  </si>
  <si>
    <t>[西安]麗枫酒店(西安高新延平门地铁站店)(67325065)</t>
  </si>
  <si>
    <t>豪华双床房&lt;内宾&gt;&lt;双人入住&gt;&lt;预付&gt;&lt;无早&gt;</t>
  </si>
  <si>
    <t>方澍,赵雨晨</t>
  </si>
  <si>
    <t>CA363210508CNY</t>
  </si>
  <si>
    <t>[长沙]锦江之星(长沙五一广场地铁站店)(69292469)</t>
  </si>
  <si>
    <t>单人房B&lt;内宾&gt;&lt;双人入住&gt;&lt;预付&gt;&lt;无早&gt;</t>
  </si>
  <si>
    <t>王景城</t>
  </si>
  <si>
    <t>[阿勒泰市]喆啡酒店(阿勒泰蓝湾美食城店)(69327269)</t>
  </si>
  <si>
    <t>醇享生活大床房&lt;内宾&gt;&lt;双人入住&gt;&lt;预付&gt;&lt;无早&gt;</t>
  </si>
  <si>
    <t>王斌</t>
  </si>
  <si>
    <t>[普宁]麗枫酒店(普宁国际商品城店)(69327468)</t>
  </si>
  <si>
    <t>赵毅</t>
  </si>
  <si>
    <t>[成都]7天连锁酒店(成都春熙路步行街店)(69304739)</t>
  </si>
  <si>
    <t>何艳</t>
  </si>
  <si>
    <t>[锦州]麗枫酒店(锦州市政府万达广场店)(69313243)</t>
  </si>
  <si>
    <t>郑东华</t>
  </si>
  <si>
    <t>[贵阳]7天优品酒店(贵阳北站店)(69313164)</t>
  </si>
  <si>
    <t>优品大床房&lt;内宾&gt;&lt;双人入住&gt;&lt;预付&gt;&lt;无早&gt;</t>
  </si>
  <si>
    <t>刘儒村</t>
  </si>
  <si>
    <t>[广州]7天连锁酒店（广州世贸中心淘金地铁站店）(67321905)</t>
  </si>
  <si>
    <t>溥清</t>
  </si>
  <si>
    <t>[洛阳]洛阳开元智选假日酒店(9666427)</t>
  </si>
  <si>
    <t>标准大床房&lt;内宾&gt;&lt;双人入住&gt;&lt;预付&gt;&lt;双早&gt;</t>
  </si>
  <si>
    <t>周学文</t>
  </si>
  <si>
    <t>[芜湖]芜湖新百金陵大酒店(37091376)</t>
  </si>
  <si>
    <t>谢祥</t>
  </si>
  <si>
    <t>[江阴]格林豪泰(江阴云亭镇店)(67322310)</t>
  </si>
  <si>
    <t>大床房&lt;内宾&gt;&lt;双人入住&gt;&lt;预付&gt;&lt;无早&gt;</t>
  </si>
  <si>
    <t>殷越</t>
  </si>
  <si>
    <t>[拉萨]锦江都城酒店(拉萨布达拉宫店)(68299706)</t>
  </si>
  <si>
    <t>都会双床房&lt;内宾&gt;&lt;双人入住&gt;&lt;预付&gt;&lt;无早&gt;</t>
  </si>
  <si>
    <t>梅攀</t>
  </si>
  <si>
    <t>，</t>
  </si>
  <si>
    <t>A210508093413481</t>
  </si>
  <si>
    <t>总计：6618元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</si>
  <si>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</si>
  <si>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</si>
  <si>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</si>
  <si>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</si>
  <si>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</si>
  <si>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</si>
  <si>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</si>
  <si>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</si>
  <si>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</si>
  <si>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</si>
  <si>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</si>
  <si>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</si>
  <si>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</si>
  <si>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</si>
  <si>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</si>
  <si>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</si>
  <si>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</si>
  <si>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2021-04-19</t>
  </si>
  <si>
    <t>2074236</t>
  </si>
  <si>
    <t>麗枫酒店(嘉兴中山东路八佰伴店)</t>
  </si>
  <si>
    <t>2021-04-21</t>
  </si>
  <si>
    <t>2021-04-22</t>
  </si>
  <si>
    <t>退房日周结</t>
  </si>
  <si>
    <t>283.00</t>
  </si>
  <si>
    <t>RMB</t>
  </si>
  <si>
    <t>0</t>
  </si>
  <si>
    <t>0.00</t>
  </si>
  <si>
    <t>携程国内直连(DD)</t>
  </si>
  <si>
    <t>2021-04-19 23:11:50</t>
  </si>
  <si>
    <t>否</t>
  </si>
  <si>
    <t>汇智国际旅游发展有限公司</t>
  </si>
  <si>
    <t>直连</t>
  </si>
  <si>
    <t>2021-04-20</t>
  </si>
  <si>
    <t>2075186</t>
  </si>
  <si>
    <t>重庆金陵大饭店</t>
  </si>
  <si>
    <t>1012.00</t>
  </si>
  <si>
    <t>2021-04-20 19:32:24</t>
  </si>
  <si>
    <t>2075541</t>
  </si>
  <si>
    <t>Zsmart智尚酒店(杭州浙大城西银泰店)</t>
  </si>
  <si>
    <t>196.00</t>
  </si>
  <si>
    <t>2021-04-20 22:58:18</t>
  </si>
  <si>
    <t>2075683</t>
  </si>
  <si>
    <t>麗枫酒店(贵阳花果园购物中心店)</t>
  </si>
  <si>
    <t>2021-04-21 01:40:34</t>
  </si>
  <si>
    <t>2075717</t>
  </si>
  <si>
    <t>7天连锁酒店(昆明火车站民航机场大巴站店)</t>
  </si>
  <si>
    <t>105.00</t>
  </si>
  <si>
    <t>2021-04-21 06:02:37</t>
  </si>
  <si>
    <t>2075808</t>
  </si>
  <si>
    <t>7天连锁酒店（石家庄火车站新石南路店）</t>
  </si>
  <si>
    <t>2021-04-21 09:17:38</t>
  </si>
  <si>
    <t>2075865</t>
  </si>
  <si>
    <t>广州圣丰索菲特大酒店</t>
  </si>
  <si>
    <t>984.00</t>
  </si>
  <si>
    <t>2021-04-21 10:26:25</t>
  </si>
  <si>
    <t>2075913</t>
  </si>
  <si>
    <t>7天连锁酒店(北京亦庄桥店)</t>
  </si>
  <si>
    <t>231.00</t>
  </si>
  <si>
    <t>2021-04-21 10:36:17</t>
  </si>
  <si>
    <t>2075934</t>
  </si>
  <si>
    <t>2021-04-21 10:50:55</t>
  </si>
  <si>
    <t>2076363</t>
  </si>
  <si>
    <t>麗枫酒店(西安高新延平门地铁站店)</t>
  </si>
  <si>
    <t>2021-04-23</t>
  </si>
  <si>
    <t>708.00</t>
  </si>
  <si>
    <t>2021-04-21 16:13:33</t>
  </si>
  <si>
    <t>2076466</t>
  </si>
  <si>
    <t>7天连锁酒店（潮州枫春南路滨江店）</t>
  </si>
  <si>
    <t>125.00</t>
  </si>
  <si>
    <t>2021-04-21 17:40:26</t>
  </si>
  <si>
    <t>2076669</t>
  </si>
  <si>
    <t>7天连锁酒店(南宁朝阳广场地铁站店)</t>
  </si>
  <si>
    <t>139.00</t>
  </si>
  <si>
    <t>2021-04-21 19:35:24</t>
  </si>
  <si>
    <t>2076802</t>
  </si>
  <si>
    <t>麗枫酒店(唐山会展远洋城店)</t>
  </si>
  <si>
    <t>2021-04-21 21:02:41</t>
  </si>
  <si>
    <t>2076811</t>
  </si>
  <si>
    <t>麗枫酒店(东莞南城店)</t>
  </si>
  <si>
    <t>261.00</t>
  </si>
  <si>
    <t>2021-04-21 21:09:09</t>
  </si>
  <si>
    <t>2076821</t>
  </si>
  <si>
    <t>299.00</t>
  </si>
  <si>
    <t>2021-04-21 21:14:09</t>
  </si>
  <si>
    <t>2076833</t>
  </si>
  <si>
    <t>麗枫酒店(苏州留园寒山寺店)</t>
  </si>
  <si>
    <t>237.00</t>
  </si>
  <si>
    <t>2021-04-21 21:21:20</t>
  </si>
  <si>
    <t>2076950</t>
  </si>
  <si>
    <t>麗枫酒店(成都世纪城新会展中心店)</t>
  </si>
  <si>
    <t>441.00</t>
  </si>
  <si>
    <t>2021-04-21 22:31:02</t>
  </si>
  <si>
    <t>2077375</t>
  </si>
  <si>
    <t>锦江之星(长沙五一广场地铁站店)</t>
  </si>
  <si>
    <t>190.00</t>
  </si>
  <si>
    <t>2021-04-22 11:06:42</t>
  </si>
  <si>
    <t>2077463</t>
  </si>
  <si>
    <t>喆啡酒店(阿勒泰蓝湾美食城店)</t>
  </si>
  <si>
    <t>222.00</t>
  </si>
  <si>
    <t>2021-04-22 12:00:26</t>
  </si>
  <si>
    <t>2078124</t>
  </si>
  <si>
    <t>麗枫酒店（普宁国际商品城店）</t>
  </si>
  <si>
    <t>221.00</t>
  </si>
  <si>
    <t>2021-04-22 18:54:37</t>
  </si>
  <si>
    <t>2078166</t>
  </si>
  <si>
    <t>7天连锁酒店(成都春熙路步行街店)</t>
  </si>
  <si>
    <t>149.00</t>
  </si>
  <si>
    <t>2021-04-22 19:18:37</t>
  </si>
  <si>
    <t>2078169</t>
  </si>
  <si>
    <t>麗枫酒店(锦州市政府万达广场店)</t>
  </si>
  <si>
    <t>320.00</t>
  </si>
  <si>
    <t>2021-04-22 19:18:45</t>
  </si>
  <si>
    <t>2078503</t>
  </si>
  <si>
    <t>芜湖新百金陵大酒店</t>
  </si>
  <si>
    <t>291.00</t>
  </si>
  <si>
    <t>2021-04-22 22:08:05</t>
  </si>
  <si>
    <t>2078548</t>
  </si>
  <si>
    <t>格林豪泰(江阴云亭镇店)</t>
  </si>
  <si>
    <t>184.00</t>
  </si>
  <si>
    <t>2021-04-22 22:29:30</t>
  </si>
  <si>
    <t>2078557</t>
  </si>
  <si>
    <t>锦江都城酒店(拉萨布达拉宫店)</t>
  </si>
  <si>
    <t>杨江</t>
  </si>
  <si>
    <t>2021-04-22 22:32:34</t>
  </si>
  <si>
    <t>2078612</t>
  </si>
  <si>
    <t>2021-04-22 23:00:00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</si>
</sst>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8" fillId="18" borderId="1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14957282291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44307</v>
      </c>
      <c r="G2" s="5">
        <v>44308</v>
      </c>
      <c r="H2" s="4">
        <v>1</v>
      </c>
      <c r="I2" s="4">
        <v>1</v>
      </c>
      <c r="J2" s="4">
        <v>1</v>
      </c>
      <c r="K2" s="4" t="s">
        <v>28</v>
      </c>
      <c r="L2" s="4">
        <v>283</v>
      </c>
      <c r="M2" s="4">
        <v>283</v>
      </c>
      <c r="N2" s="4" t="s">
        <v>29</v>
      </c>
      <c r="O2" s="4" t="s">
        <v>30</v>
      </c>
      <c r="P2" s="4" t="s">
        <v>31</v>
      </c>
      <c r="Q2" s="4">
        <v>0</v>
      </c>
      <c r="R2" s="6">
        <v>44305</v>
      </c>
      <c r="S2" s="5">
        <v>44323</v>
      </c>
      <c r="T2" s="4" t="s">
        <v>32</v>
      </c>
      <c r="U2" s="4">
        <v>283</v>
      </c>
      <c r="V2" s="4">
        <v>0</v>
      </c>
      <c r="W2" s="4">
        <v>0</v>
      </c>
      <c r="X2" s="4">
        <v>2074236</v>
      </c>
    </row>
    <row r="3" s="4" customFormat="1" spans="1:23">
      <c r="A3" s="4">
        <v>14964595274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44306</v>
      </c>
      <c r="G3" s="5">
        <v>44308</v>
      </c>
      <c r="H3" s="4">
        <v>1</v>
      </c>
      <c r="I3" s="4">
        <v>2</v>
      </c>
      <c r="J3" s="4">
        <v>2</v>
      </c>
      <c r="K3" s="4" t="s">
        <v>28</v>
      </c>
      <c r="L3" s="4">
        <v>1012</v>
      </c>
      <c r="M3" s="4">
        <v>1012</v>
      </c>
      <c r="N3" s="4" t="s">
        <v>35</v>
      </c>
      <c r="O3" s="4" t="s">
        <v>30</v>
      </c>
      <c r="P3" s="4" t="s">
        <v>31</v>
      </c>
      <c r="Q3" s="4">
        <v>0</v>
      </c>
      <c r="R3" s="6">
        <v>44306</v>
      </c>
      <c r="S3" s="5">
        <v>44323</v>
      </c>
      <c r="T3" s="4" t="s">
        <v>32</v>
      </c>
      <c r="U3" s="4">
        <v>1012</v>
      </c>
      <c r="V3" s="4">
        <v>0</v>
      </c>
      <c r="W3" s="4">
        <v>0</v>
      </c>
    </row>
    <row r="4" s="4" customFormat="1" spans="1:24">
      <c r="A4" s="4">
        <v>14965850772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44307</v>
      </c>
      <c r="G4" s="5">
        <v>44308</v>
      </c>
      <c r="H4" s="4">
        <v>1</v>
      </c>
      <c r="I4" s="4">
        <v>1</v>
      </c>
      <c r="J4" s="4">
        <v>1</v>
      </c>
      <c r="K4" s="4" t="s">
        <v>28</v>
      </c>
      <c r="L4" s="4">
        <v>196</v>
      </c>
      <c r="M4" s="4">
        <v>196</v>
      </c>
      <c r="N4" s="4" t="s">
        <v>38</v>
      </c>
      <c r="O4" s="4" t="s">
        <v>30</v>
      </c>
      <c r="P4" s="4" t="s">
        <v>31</v>
      </c>
      <c r="Q4" s="4">
        <v>0</v>
      </c>
      <c r="R4" s="6">
        <v>44306</v>
      </c>
      <c r="S4" s="5">
        <v>44323</v>
      </c>
      <c r="T4" s="4" t="s">
        <v>32</v>
      </c>
      <c r="U4" s="4">
        <v>196</v>
      </c>
      <c r="V4" s="4">
        <v>0</v>
      </c>
      <c r="W4" s="4">
        <v>0</v>
      </c>
      <c r="X4" s="4">
        <v>2075541</v>
      </c>
    </row>
    <row r="5" s="4" customFormat="1" spans="1:23">
      <c r="A5" s="4">
        <v>14966289987</v>
      </c>
      <c r="B5" s="4" t="s">
        <v>24</v>
      </c>
      <c r="C5" s="4" t="s">
        <v>25</v>
      </c>
      <c r="D5" s="4" t="s">
        <v>39</v>
      </c>
      <c r="E5" s="4" t="s">
        <v>27</v>
      </c>
      <c r="F5" s="5">
        <v>44307</v>
      </c>
      <c r="G5" s="5">
        <v>44308</v>
      </c>
      <c r="H5" s="4">
        <v>1</v>
      </c>
      <c r="I5" s="4">
        <v>1</v>
      </c>
      <c r="J5" s="4">
        <v>1</v>
      </c>
      <c r="K5" s="4" t="s">
        <v>28</v>
      </c>
      <c r="L5" s="4">
        <v>291</v>
      </c>
      <c r="M5" s="4">
        <v>291</v>
      </c>
      <c r="N5" s="4" t="s">
        <v>40</v>
      </c>
      <c r="O5" s="4" t="s">
        <v>30</v>
      </c>
      <c r="P5" s="4" t="s">
        <v>31</v>
      </c>
      <c r="Q5" s="4">
        <v>0</v>
      </c>
      <c r="R5" s="6">
        <v>44307</v>
      </c>
      <c r="S5" s="5">
        <v>44323</v>
      </c>
      <c r="T5" s="4" t="s">
        <v>32</v>
      </c>
      <c r="U5" s="4">
        <v>291</v>
      </c>
      <c r="V5" s="4">
        <v>0</v>
      </c>
      <c r="W5" s="4">
        <v>0</v>
      </c>
    </row>
    <row r="6" s="4" customFormat="1" spans="1:24">
      <c r="A6" s="4">
        <v>14967951280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44307</v>
      </c>
      <c r="G6" s="5">
        <v>44308</v>
      </c>
      <c r="H6" s="4">
        <v>1</v>
      </c>
      <c r="I6" s="4">
        <v>1</v>
      </c>
      <c r="J6" s="4">
        <v>1</v>
      </c>
      <c r="K6" s="4" t="s">
        <v>28</v>
      </c>
      <c r="L6" s="4">
        <v>105</v>
      </c>
      <c r="M6" s="4">
        <v>105</v>
      </c>
      <c r="N6" s="4" t="s">
        <v>43</v>
      </c>
      <c r="O6" s="4" t="s">
        <v>30</v>
      </c>
      <c r="P6" s="4" t="s">
        <v>31</v>
      </c>
      <c r="Q6" s="4">
        <v>0</v>
      </c>
      <c r="R6" s="6">
        <v>44307</v>
      </c>
      <c r="S6" s="5">
        <v>44323</v>
      </c>
      <c r="T6" s="4" t="s">
        <v>32</v>
      </c>
      <c r="U6" s="4">
        <v>105</v>
      </c>
      <c r="V6" s="4">
        <v>0</v>
      </c>
      <c r="W6" s="4">
        <v>0</v>
      </c>
      <c r="X6" s="4">
        <v>2075717</v>
      </c>
    </row>
    <row r="7" s="4" customFormat="1" spans="1:24">
      <c r="A7" s="4">
        <v>14968057001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44307</v>
      </c>
      <c r="G7" s="5">
        <v>44308</v>
      </c>
      <c r="H7" s="4">
        <v>1</v>
      </c>
      <c r="I7" s="4">
        <v>1</v>
      </c>
      <c r="J7" s="4">
        <v>1</v>
      </c>
      <c r="K7" s="4" t="s">
        <v>28</v>
      </c>
      <c r="L7" s="4">
        <v>105</v>
      </c>
      <c r="M7" s="4">
        <v>105</v>
      </c>
      <c r="N7" s="4" t="s">
        <v>46</v>
      </c>
      <c r="O7" s="4" t="s">
        <v>30</v>
      </c>
      <c r="P7" s="4" t="s">
        <v>31</v>
      </c>
      <c r="Q7" s="4">
        <v>0</v>
      </c>
      <c r="R7" s="6">
        <v>44307</v>
      </c>
      <c r="S7" s="5">
        <v>44323</v>
      </c>
      <c r="T7" s="4" t="s">
        <v>32</v>
      </c>
      <c r="U7" s="4">
        <v>105</v>
      </c>
      <c r="V7" s="4">
        <v>0</v>
      </c>
      <c r="W7" s="4">
        <v>0</v>
      </c>
      <c r="X7" s="4">
        <v>2075808</v>
      </c>
    </row>
    <row r="8" s="4" customFormat="1" spans="1:24">
      <c r="A8" s="4">
        <v>14968961268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44307</v>
      </c>
      <c r="G8" s="5">
        <v>44308</v>
      </c>
      <c r="H8" s="4">
        <v>1</v>
      </c>
      <c r="I8" s="4">
        <v>1</v>
      </c>
      <c r="J8" s="4">
        <v>1</v>
      </c>
      <c r="K8" s="4" t="s">
        <v>28</v>
      </c>
      <c r="L8" s="4">
        <v>984</v>
      </c>
      <c r="M8" s="4">
        <v>984</v>
      </c>
      <c r="N8" s="4" t="s">
        <v>49</v>
      </c>
      <c r="O8" s="4" t="s">
        <v>30</v>
      </c>
      <c r="P8" s="4" t="s">
        <v>31</v>
      </c>
      <c r="Q8" s="4">
        <v>0</v>
      </c>
      <c r="R8" s="6">
        <v>44307</v>
      </c>
      <c r="S8" s="5">
        <v>44323</v>
      </c>
      <c r="T8" s="4" t="s">
        <v>32</v>
      </c>
      <c r="U8" s="4">
        <v>984</v>
      </c>
      <c r="V8" s="4">
        <v>0</v>
      </c>
      <c r="W8" s="4">
        <v>0</v>
      </c>
      <c r="X8" s="4">
        <v>2075865</v>
      </c>
    </row>
    <row r="9" s="4" customFormat="1" spans="1:24">
      <c r="A9" s="4">
        <v>14969119994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44307</v>
      </c>
      <c r="G9" s="5">
        <v>44308</v>
      </c>
      <c r="H9" s="4">
        <v>1</v>
      </c>
      <c r="I9" s="4">
        <v>1</v>
      </c>
      <c r="J9" s="4">
        <v>1</v>
      </c>
      <c r="K9" s="4" t="s">
        <v>28</v>
      </c>
      <c r="L9" s="4">
        <v>231</v>
      </c>
      <c r="M9" s="4">
        <v>231</v>
      </c>
      <c r="N9" s="4" t="s">
        <v>52</v>
      </c>
      <c r="O9" s="4" t="s">
        <v>30</v>
      </c>
      <c r="P9" s="4" t="s">
        <v>31</v>
      </c>
      <c r="Q9" s="4">
        <v>0</v>
      </c>
      <c r="R9" s="6">
        <v>44307</v>
      </c>
      <c r="S9" s="5">
        <v>44323</v>
      </c>
      <c r="T9" s="4" t="s">
        <v>32</v>
      </c>
      <c r="U9" s="4">
        <v>231</v>
      </c>
      <c r="V9" s="4">
        <v>0</v>
      </c>
      <c r="W9" s="4">
        <v>0</v>
      </c>
      <c r="X9" s="4">
        <v>2075913</v>
      </c>
    </row>
    <row r="10" s="4" customFormat="1" spans="1:24">
      <c r="A10" s="4">
        <v>14969200758</v>
      </c>
      <c r="B10" s="4" t="s">
        <v>24</v>
      </c>
      <c r="C10" s="4" t="s">
        <v>25</v>
      </c>
      <c r="D10" s="4" t="s">
        <v>44</v>
      </c>
      <c r="E10" s="4" t="s">
        <v>45</v>
      </c>
      <c r="F10" s="5">
        <v>44307</v>
      </c>
      <c r="G10" s="5">
        <v>44308</v>
      </c>
      <c r="H10" s="4">
        <v>1</v>
      </c>
      <c r="I10" s="4">
        <v>1</v>
      </c>
      <c r="J10" s="4">
        <v>1</v>
      </c>
      <c r="K10" s="4" t="s">
        <v>28</v>
      </c>
      <c r="L10" s="4">
        <v>105</v>
      </c>
      <c r="M10" s="4">
        <v>105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44307</v>
      </c>
      <c r="S10" s="5">
        <v>44323</v>
      </c>
      <c r="T10" s="4" t="s">
        <v>32</v>
      </c>
      <c r="U10" s="4">
        <v>105</v>
      </c>
      <c r="V10" s="4">
        <v>0</v>
      </c>
      <c r="W10" s="4">
        <v>0</v>
      </c>
      <c r="X10" s="4">
        <v>2075934</v>
      </c>
    </row>
    <row r="11" s="4" customFormat="1" spans="1:23">
      <c r="A11" s="4">
        <v>14966289987</v>
      </c>
      <c r="B11" s="4" t="s">
        <v>24</v>
      </c>
      <c r="C11" s="4" t="s">
        <v>54</v>
      </c>
      <c r="D11" s="4" t="s">
        <v>39</v>
      </c>
      <c r="E11" s="4" t="s">
        <v>27</v>
      </c>
      <c r="F11" s="5">
        <v>44307</v>
      </c>
      <c r="G11" s="5">
        <v>44308</v>
      </c>
      <c r="H11" s="4">
        <v>1</v>
      </c>
      <c r="I11" s="4">
        <v>1</v>
      </c>
      <c r="J11" s="4">
        <v>1</v>
      </c>
      <c r="K11" s="4" t="s">
        <v>28</v>
      </c>
      <c r="L11" s="4">
        <v>-291</v>
      </c>
      <c r="M11" s="4">
        <v>-291</v>
      </c>
      <c r="N11" s="4" t="s">
        <v>40</v>
      </c>
      <c r="O11" s="4" t="s">
        <v>30</v>
      </c>
      <c r="P11" s="4" t="s">
        <v>31</v>
      </c>
      <c r="Q11" s="4">
        <v>0</v>
      </c>
      <c r="R11" s="6">
        <v>44307</v>
      </c>
      <c r="S11" s="5">
        <v>44323</v>
      </c>
      <c r="T11" s="4" t="s">
        <v>32</v>
      </c>
      <c r="U11" s="4">
        <v>-291</v>
      </c>
      <c r="V11" s="4">
        <v>0</v>
      </c>
      <c r="W11" s="4">
        <v>0</v>
      </c>
    </row>
    <row r="12" s="4" customFormat="1" spans="1:24">
      <c r="A12" s="4">
        <v>14971654756</v>
      </c>
      <c r="B12" s="4" t="s">
        <v>24</v>
      </c>
      <c r="C12" s="4" t="s">
        <v>25</v>
      </c>
      <c r="D12" s="4" t="s">
        <v>55</v>
      </c>
      <c r="E12" s="4" t="s">
        <v>45</v>
      </c>
      <c r="F12" s="5">
        <v>44307</v>
      </c>
      <c r="G12" s="5">
        <v>44308</v>
      </c>
      <c r="H12" s="4">
        <v>1</v>
      </c>
      <c r="I12" s="4">
        <v>1</v>
      </c>
      <c r="J12" s="4">
        <v>1</v>
      </c>
      <c r="K12" s="4" t="s">
        <v>28</v>
      </c>
      <c r="L12" s="4">
        <v>125</v>
      </c>
      <c r="M12" s="4">
        <v>125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44307</v>
      </c>
      <c r="S12" s="5">
        <v>44323</v>
      </c>
      <c r="T12" s="4" t="s">
        <v>32</v>
      </c>
      <c r="U12" s="4">
        <v>125</v>
      </c>
      <c r="V12" s="4">
        <v>0</v>
      </c>
      <c r="W12" s="4">
        <v>0</v>
      </c>
      <c r="X12" s="4">
        <v>2076466</v>
      </c>
    </row>
    <row r="13" s="4" customFormat="1" spans="1:23">
      <c r="A13" s="4">
        <v>14974414298</v>
      </c>
      <c r="B13" s="4" t="s">
        <v>24</v>
      </c>
      <c r="C13" s="4" t="s">
        <v>25</v>
      </c>
      <c r="D13" s="4" t="s">
        <v>57</v>
      </c>
      <c r="E13" s="4" t="s">
        <v>42</v>
      </c>
      <c r="F13" s="5">
        <v>44307</v>
      </c>
      <c r="G13" s="5">
        <v>44308</v>
      </c>
      <c r="H13" s="4">
        <v>1</v>
      </c>
      <c r="I13" s="4">
        <v>1</v>
      </c>
      <c r="J13" s="4">
        <v>1</v>
      </c>
      <c r="K13" s="4" t="s">
        <v>28</v>
      </c>
      <c r="L13" s="4">
        <v>139</v>
      </c>
      <c r="M13" s="4">
        <v>139</v>
      </c>
      <c r="N13" s="4" t="s">
        <v>58</v>
      </c>
      <c r="O13" s="4" t="s">
        <v>30</v>
      </c>
      <c r="P13" s="4" t="s">
        <v>31</v>
      </c>
      <c r="Q13" s="4">
        <v>0</v>
      </c>
      <c r="R13" s="6">
        <v>44307</v>
      </c>
      <c r="S13" s="5">
        <v>44323</v>
      </c>
      <c r="T13" s="4" t="s">
        <v>32</v>
      </c>
      <c r="U13" s="4">
        <v>139</v>
      </c>
      <c r="V13" s="4">
        <v>0</v>
      </c>
      <c r="W13" s="4">
        <v>0</v>
      </c>
    </row>
    <row r="14" s="4" customFormat="1" spans="1:24">
      <c r="A14" s="4">
        <v>14975217404</v>
      </c>
      <c r="B14" s="4" t="s">
        <v>24</v>
      </c>
      <c r="C14" s="4" t="s">
        <v>25</v>
      </c>
      <c r="D14" s="4" t="s">
        <v>59</v>
      </c>
      <c r="E14" s="4" t="s">
        <v>27</v>
      </c>
      <c r="F14" s="5">
        <v>44307</v>
      </c>
      <c r="G14" s="5">
        <v>44308</v>
      </c>
      <c r="H14" s="4">
        <v>1</v>
      </c>
      <c r="I14" s="4">
        <v>1</v>
      </c>
      <c r="J14" s="4">
        <v>1</v>
      </c>
      <c r="K14" s="4" t="s">
        <v>28</v>
      </c>
      <c r="L14" s="4">
        <v>299</v>
      </c>
      <c r="M14" s="4">
        <v>299</v>
      </c>
      <c r="N14" s="4" t="s">
        <v>60</v>
      </c>
      <c r="O14" s="4" t="s">
        <v>30</v>
      </c>
      <c r="P14" s="4" t="s">
        <v>31</v>
      </c>
      <c r="Q14" s="4">
        <v>0</v>
      </c>
      <c r="R14" s="6">
        <v>44307</v>
      </c>
      <c r="S14" s="5">
        <v>44323</v>
      </c>
      <c r="T14" s="4" t="s">
        <v>32</v>
      </c>
      <c r="U14" s="4">
        <v>299</v>
      </c>
      <c r="V14" s="4">
        <v>0</v>
      </c>
      <c r="W14" s="4">
        <v>0</v>
      </c>
      <c r="X14" s="4">
        <v>2076802</v>
      </c>
    </row>
    <row r="15" s="4" customFormat="1" spans="1:24">
      <c r="A15" s="4">
        <v>14975263723</v>
      </c>
      <c r="B15" s="4" t="s">
        <v>24</v>
      </c>
      <c r="C15" s="4" t="s">
        <v>25</v>
      </c>
      <c r="D15" s="4" t="s">
        <v>61</v>
      </c>
      <c r="E15" s="4" t="s">
        <v>27</v>
      </c>
      <c r="F15" s="5">
        <v>44307</v>
      </c>
      <c r="G15" s="5">
        <v>44308</v>
      </c>
      <c r="H15" s="4">
        <v>1</v>
      </c>
      <c r="I15" s="4">
        <v>1</v>
      </c>
      <c r="J15" s="4">
        <v>1</v>
      </c>
      <c r="K15" s="4" t="s">
        <v>28</v>
      </c>
      <c r="L15" s="4">
        <v>261</v>
      </c>
      <c r="M15" s="4">
        <v>261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44307</v>
      </c>
      <c r="S15" s="5">
        <v>44323</v>
      </c>
      <c r="T15" s="4" t="s">
        <v>32</v>
      </c>
      <c r="U15" s="4">
        <v>261</v>
      </c>
      <c r="V15" s="4">
        <v>0</v>
      </c>
      <c r="W15" s="4">
        <v>0</v>
      </c>
      <c r="X15" s="4">
        <v>2076811</v>
      </c>
    </row>
    <row r="16" s="4" customFormat="1" spans="1:24">
      <c r="A16" s="4">
        <v>14975298674</v>
      </c>
      <c r="B16" s="4" t="s">
        <v>24</v>
      </c>
      <c r="C16" s="4" t="s">
        <v>25</v>
      </c>
      <c r="D16" s="4" t="s">
        <v>59</v>
      </c>
      <c r="E16" s="4" t="s">
        <v>27</v>
      </c>
      <c r="F16" s="5">
        <v>44307</v>
      </c>
      <c r="G16" s="5">
        <v>44308</v>
      </c>
      <c r="H16" s="4">
        <v>1</v>
      </c>
      <c r="I16" s="4">
        <v>1</v>
      </c>
      <c r="J16" s="4">
        <v>1</v>
      </c>
      <c r="K16" s="4" t="s">
        <v>28</v>
      </c>
      <c r="L16" s="4">
        <v>299</v>
      </c>
      <c r="M16" s="4">
        <v>299</v>
      </c>
      <c r="N16" s="4" t="s">
        <v>63</v>
      </c>
      <c r="O16" s="4" t="s">
        <v>30</v>
      </c>
      <c r="P16" s="4" t="s">
        <v>31</v>
      </c>
      <c r="Q16" s="4">
        <v>0</v>
      </c>
      <c r="R16" s="6">
        <v>44307</v>
      </c>
      <c r="S16" s="5">
        <v>44323</v>
      </c>
      <c r="T16" s="4" t="s">
        <v>32</v>
      </c>
      <c r="U16" s="4">
        <v>299</v>
      </c>
      <c r="V16" s="4">
        <v>0</v>
      </c>
      <c r="W16" s="4">
        <v>0</v>
      </c>
      <c r="X16" s="4">
        <v>2076821</v>
      </c>
    </row>
    <row r="17" s="4" customFormat="1" spans="1:23">
      <c r="A17" s="4">
        <v>14975349189</v>
      </c>
      <c r="B17" s="4" t="s">
        <v>24</v>
      </c>
      <c r="C17" s="4" t="s">
        <v>25</v>
      </c>
      <c r="D17" s="4" t="s">
        <v>64</v>
      </c>
      <c r="E17" s="4" t="s">
        <v>27</v>
      </c>
      <c r="F17" s="5">
        <v>44307</v>
      </c>
      <c r="G17" s="5">
        <v>44308</v>
      </c>
      <c r="H17" s="4">
        <v>1</v>
      </c>
      <c r="I17" s="4">
        <v>1</v>
      </c>
      <c r="J17" s="4">
        <v>1</v>
      </c>
      <c r="K17" s="4" t="s">
        <v>28</v>
      </c>
      <c r="L17" s="4">
        <v>237</v>
      </c>
      <c r="M17" s="4">
        <v>237</v>
      </c>
      <c r="N17" s="4" t="s">
        <v>65</v>
      </c>
      <c r="O17" s="4" t="s">
        <v>30</v>
      </c>
      <c r="P17" s="4" t="s">
        <v>31</v>
      </c>
      <c r="Q17" s="4">
        <v>0</v>
      </c>
      <c r="R17" s="6">
        <v>44307</v>
      </c>
      <c r="S17" s="5">
        <v>44323</v>
      </c>
      <c r="T17" s="4" t="s">
        <v>32</v>
      </c>
      <c r="U17" s="4">
        <v>237</v>
      </c>
      <c r="V17" s="4">
        <v>0</v>
      </c>
      <c r="W17" s="4">
        <v>0</v>
      </c>
    </row>
    <row r="18" s="4" customFormat="1" spans="1:24">
      <c r="A18" s="4">
        <v>14975825000</v>
      </c>
      <c r="B18" s="4" t="s">
        <v>24</v>
      </c>
      <c r="C18" s="4" t="s">
        <v>25</v>
      </c>
      <c r="D18" s="4" t="s">
        <v>66</v>
      </c>
      <c r="E18" s="4" t="s">
        <v>67</v>
      </c>
      <c r="F18" s="5">
        <v>44307</v>
      </c>
      <c r="G18" s="5">
        <v>44308</v>
      </c>
      <c r="H18" s="4">
        <v>1</v>
      </c>
      <c r="I18" s="4">
        <v>1</v>
      </c>
      <c r="J18" s="4">
        <v>1</v>
      </c>
      <c r="K18" s="4" t="s">
        <v>28</v>
      </c>
      <c r="L18" s="4">
        <v>441</v>
      </c>
      <c r="M18" s="4">
        <v>441</v>
      </c>
      <c r="N18" s="4" t="s">
        <v>68</v>
      </c>
      <c r="O18" s="4" t="s">
        <v>30</v>
      </c>
      <c r="P18" s="4" t="s">
        <v>31</v>
      </c>
      <c r="Q18" s="4">
        <v>0</v>
      </c>
      <c r="R18" s="6">
        <v>44307</v>
      </c>
      <c r="S18" s="5">
        <v>44323</v>
      </c>
      <c r="T18" s="4" t="s">
        <v>32</v>
      </c>
      <c r="U18" s="4">
        <v>441</v>
      </c>
      <c r="V18" s="4">
        <v>0</v>
      </c>
      <c r="W18" s="4">
        <v>0</v>
      </c>
      <c r="X18" s="4">
        <v>2076950</v>
      </c>
    </row>
    <row r="19" s="4" customFormat="1" spans="1:24">
      <c r="A19" s="4">
        <v>14975217404</v>
      </c>
      <c r="B19" s="4" t="s">
        <v>24</v>
      </c>
      <c r="C19" s="4" t="s">
        <v>54</v>
      </c>
      <c r="D19" s="4" t="s">
        <v>59</v>
      </c>
      <c r="E19" s="4" t="s">
        <v>27</v>
      </c>
      <c r="F19" s="5">
        <v>44307</v>
      </c>
      <c r="G19" s="5">
        <v>44308</v>
      </c>
      <c r="H19" s="4">
        <v>1</v>
      </c>
      <c r="I19" s="4">
        <v>1</v>
      </c>
      <c r="J19" s="4">
        <v>1</v>
      </c>
      <c r="K19" s="4" t="s">
        <v>28</v>
      </c>
      <c r="L19" s="4">
        <v>-299</v>
      </c>
      <c r="M19" s="4">
        <v>-299</v>
      </c>
      <c r="N19" s="4" t="s">
        <v>60</v>
      </c>
      <c r="O19" s="4" t="s">
        <v>30</v>
      </c>
      <c r="P19" s="4" t="s">
        <v>31</v>
      </c>
      <c r="Q19" s="4">
        <v>0</v>
      </c>
      <c r="R19" s="6">
        <v>44307</v>
      </c>
      <c r="S19" s="5">
        <v>44323</v>
      </c>
      <c r="T19" s="4" t="s">
        <v>32</v>
      </c>
      <c r="U19" s="4">
        <v>-299</v>
      </c>
      <c r="V19" s="4">
        <v>0</v>
      </c>
      <c r="W19" s="4">
        <v>0</v>
      </c>
      <c r="X19" s="4">
        <v>2076802</v>
      </c>
    </row>
    <row r="20" s="4" customFormat="1" spans="1:24">
      <c r="A20" s="4">
        <v>14971166743</v>
      </c>
      <c r="B20" s="4" t="s">
        <v>24</v>
      </c>
      <c r="C20" s="4" t="s">
        <v>25</v>
      </c>
      <c r="D20" s="4" t="s">
        <v>69</v>
      </c>
      <c r="E20" s="4" t="s">
        <v>70</v>
      </c>
      <c r="F20" s="5">
        <v>44307</v>
      </c>
      <c r="G20" s="5">
        <v>44309</v>
      </c>
      <c r="H20" s="4">
        <v>1</v>
      </c>
      <c r="I20" s="4">
        <v>2</v>
      </c>
      <c r="J20" s="4">
        <v>2</v>
      </c>
      <c r="K20" s="4" t="s">
        <v>28</v>
      </c>
      <c r="L20" s="4">
        <v>708</v>
      </c>
      <c r="M20" s="4">
        <v>708</v>
      </c>
      <c r="N20" s="4" t="s">
        <v>71</v>
      </c>
      <c r="O20" s="4" t="s">
        <v>72</v>
      </c>
      <c r="P20" s="4" t="s">
        <v>31</v>
      </c>
      <c r="Q20" s="4">
        <v>0</v>
      </c>
      <c r="R20" s="6">
        <v>44307</v>
      </c>
      <c r="S20" s="5">
        <v>44324</v>
      </c>
      <c r="T20" s="4" t="s">
        <v>32</v>
      </c>
      <c r="U20" s="4">
        <v>708</v>
      </c>
      <c r="V20" s="4">
        <v>0</v>
      </c>
      <c r="W20" s="4">
        <v>0</v>
      </c>
      <c r="X20" s="4">
        <v>2076363</v>
      </c>
    </row>
    <row r="21" s="4" customFormat="1" spans="1:24">
      <c r="A21" s="4">
        <v>14977666398</v>
      </c>
      <c r="B21" s="4" t="s">
        <v>24</v>
      </c>
      <c r="C21" s="4" t="s">
        <v>25</v>
      </c>
      <c r="D21" s="4" t="s">
        <v>73</v>
      </c>
      <c r="E21" s="4" t="s">
        <v>74</v>
      </c>
      <c r="F21" s="5">
        <v>44308</v>
      </c>
      <c r="G21" s="5">
        <v>44309</v>
      </c>
      <c r="H21" s="4">
        <v>1</v>
      </c>
      <c r="I21" s="4">
        <v>1</v>
      </c>
      <c r="J21" s="4">
        <v>1</v>
      </c>
      <c r="K21" s="4" t="s">
        <v>28</v>
      </c>
      <c r="L21" s="4">
        <v>190</v>
      </c>
      <c r="M21" s="4">
        <v>190</v>
      </c>
      <c r="N21" s="4" t="s">
        <v>75</v>
      </c>
      <c r="O21" s="4" t="s">
        <v>72</v>
      </c>
      <c r="P21" s="4" t="s">
        <v>31</v>
      </c>
      <c r="Q21" s="4">
        <v>0</v>
      </c>
      <c r="R21" s="6">
        <v>44308</v>
      </c>
      <c r="S21" s="5">
        <v>44324</v>
      </c>
      <c r="T21" s="4" t="s">
        <v>32</v>
      </c>
      <c r="U21" s="4">
        <v>190</v>
      </c>
      <c r="V21" s="4">
        <v>0</v>
      </c>
      <c r="W21" s="4">
        <v>0</v>
      </c>
      <c r="X21" s="4">
        <v>2077375</v>
      </c>
    </row>
    <row r="22" s="4" customFormat="1" spans="1:24">
      <c r="A22" s="4">
        <v>14977666398</v>
      </c>
      <c r="B22" s="4" t="s">
        <v>24</v>
      </c>
      <c r="C22" s="4" t="s">
        <v>54</v>
      </c>
      <c r="D22" s="4" t="s">
        <v>73</v>
      </c>
      <c r="E22" s="4" t="s">
        <v>74</v>
      </c>
      <c r="F22" s="5">
        <v>44308</v>
      </c>
      <c r="G22" s="5">
        <v>44309</v>
      </c>
      <c r="H22" s="4">
        <v>1</v>
      </c>
      <c r="I22" s="4">
        <v>1</v>
      </c>
      <c r="J22" s="4">
        <v>1</v>
      </c>
      <c r="K22" s="4" t="s">
        <v>28</v>
      </c>
      <c r="L22" s="4">
        <v>-190</v>
      </c>
      <c r="M22" s="4">
        <v>-190</v>
      </c>
      <c r="N22" s="4" t="s">
        <v>75</v>
      </c>
      <c r="O22" s="4" t="s">
        <v>72</v>
      </c>
      <c r="P22" s="4" t="s">
        <v>31</v>
      </c>
      <c r="Q22" s="4">
        <v>0</v>
      </c>
      <c r="R22" s="6">
        <v>44308</v>
      </c>
      <c r="S22" s="5">
        <v>44324</v>
      </c>
      <c r="T22" s="4" t="s">
        <v>32</v>
      </c>
      <c r="U22" s="4">
        <v>-190</v>
      </c>
      <c r="V22" s="4">
        <v>0</v>
      </c>
      <c r="W22" s="4">
        <v>0</v>
      </c>
      <c r="X22" s="4">
        <v>2077375</v>
      </c>
    </row>
    <row r="23" s="4" customFormat="1" spans="1:24">
      <c r="A23" s="4">
        <v>14977992445</v>
      </c>
      <c r="B23" s="4" t="s">
        <v>24</v>
      </c>
      <c r="C23" s="4" t="s">
        <v>25</v>
      </c>
      <c r="D23" s="4" t="s">
        <v>76</v>
      </c>
      <c r="E23" s="4" t="s">
        <v>77</v>
      </c>
      <c r="F23" s="5">
        <v>44308</v>
      </c>
      <c r="G23" s="5">
        <v>44309</v>
      </c>
      <c r="H23" s="4">
        <v>1</v>
      </c>
      <c r="I23" s="4">
        <v>1</v>
      </c>
      <c r="J23" s="4">
        <v>1</v>
      </c>
      <c r="K23" s="4" t="s">
        <v>28</v>
      </c>
      <c r="L23" s="4">
        <v>222</v>
      </c>
      <c r="M23" s="4">
        <v>222</v>
      </c>
      <c r="N23" s="4" t="s">
        <v>78</v>
      </c>
      <c r="O23" s="4" t="s">
        <v>72</v>
      </c>
      <c r="P23" s="4" t="s">
        <v>31</v>
      </c>
      <c r="Q23" s="4">
        <v>0</v>
      </c>
      <c r="R23" s="6">
        <v>44308</v>
      </c>
      <c r="S23" s="5">
        <v>44324</v>
      </c>
      <c r="T23" s="4" t="s">
        <v>32</v>
      </c>
      <c r="U23" s="4">
        <v>222</v>
      </c>
      <c r="V23" s="4">
        <v>0</v>
      </c>
      <c r="W23" s="4">
        <v>0</v>
      </c>
      <c r="X23" s="4">
        <v>2077463</v>
      </c>
    </row>
    <row r="24" s="4" customFormat="1" spans="1:24">
      <c r="A24" s="4">
        <v>14983209677</v>
      </c>
      <c r="B24" s="4" t="s">
        <v>24</v>
      </c>
      <c r="C24" s="4" t="s">
        <v>25</v>
      </c>
      <c r="D24" s="4" t="s">
        <v>79</v>
      </c>
      <c r="E24" s="4" t="s">
        <v>27</v>
      </c>
      <c r="F24" s="5">
        <v>44308</v>
      </c>
      <c r="G24" s="5">
        <v>44309</v>
      </c>
      <c r="H24" s="4">
        <v>1</v>
      </c>
      <c r="I24" s="4">
        <v>1</v>
      </c>
      <c r="J24" s="4">
        <v>1</v>
      </c>
      <c r="K24" s="4" t="s">
        <v>28</v>
      </c>
      <c r="L24" s="4">
        <v>221</v>
      </c>
      <c r="M24" s="4">
        <v>221</v>
      </c>
      <c r="N24" s="4" t="s">
        <v>80</v>
      </c>
      <c r="O24" s="4" t="s">
        <v>72</v>
      </c>
      <c r="P24" s="4" t="s">
        <v>31</v>
      </c>
      <c r="Q24" s="4">
        <v>0</v>
      </c>
      <c r="R24" s="6">
        <v>44308</v>
      </c>
      <c r="S24" s="5">
        <v>44324</v>
      </c>
      <c r="T24" s="4" t="s">
        <v>32</v>
      </c>
      <c r="U24" s="4">
        <v>221</v>
      </c>
      <c r="V24" s="4">
        <v>0</v>
      </c>
      <c r="W24" s="4">
        <v>0</v>
      </c>
      <c r="X24" s="4">
        <v>2078124</v>
      </c>
    </row>
    <row r="25" s="4" customFormat="1" spans="1:24">
      <c r="A25" s="4">
        <v>15174718755</v>
      </c>
      <c r="B25" s="4" t="s">
        <v>24</v>
      </c>
      <c r="C25" s="4" t="s">
        <v>25</v>
      </c>
      <c r="D25" s="4" t="s">
        <v>81</v>
      </c>
      <c r="E25" s="4" t="s">
        <v>42</v>
      </c>
      <c r="F25" s="5">
        <v>44308</v>
      </c>
      <c r="G25" s="5">
        <v>44309</v>
      </c>
      <c r="H25" s="4">
        <v>1</v>
      </c>
      <c r="I25" s="4">
        <v>1</v>
      </c>
      <c r="J25" s="4">
        <v>1</v>
      </c>
      <c r="K25" s="4" t="s">
        <v>28</v>
      </c>
      <c r="L25" s="4">
        <v>149</v>
      </c>
      <c r="M25" s="4">
        <v>149</v>
      </c>
      <c r="N25" s="4" t="s">
        <v>82</v>
      </c>
      <c r="O25" s="4" t="s">
        <v>72</v>
      </c>
      <c r="P25" s="4" t="s">
        <v>31</v>
      </c>
      <c r="Q25" s="4">
        <v>0</v>
      </c>
      <c r="R25" s="6">
        <v>44308</v>
      </c>
      <c r="S25" s="5">
        <v>44324</v>
      </c>
      <c r="T25" s="4" t="s">
        <v>32</v>
      </c>
      <c r="U25" s="4">
        <v>149</v>
      </c>
      <c r="V25" s="4">
        <v>0</v>
      </c>
      <c r="W25" s="4">
        <v>0</v>
      </c>
      <c r="X25" s="4">
        <v>2078166</v>
      </c>
    </row>
    <row r="26" s="4" customFormat="1" spans="1:23">
      <c r="A26" s="4">
        <v>14983352987</v>
      </c>
      <c r="B26" s="4" t="s">
        <v>24</v>
      </c>
      <c r="C26" s="4" t="s">
        <v>25</v>
      </c>
      <c r="D26" s="4" t="s">
        <v>83</v>
      </c>
      <c r="E26" s="4" t="s">
        <v>70</v>
      </c>
      <c r="F26" s="5">
        <v>44308</v>
      </c>
      <c r="G26" s="5">
        <v>44309</v>
      </c>
      <c r="H26" s="4">
        <v>1</v>
      </c>
      <c r="I26" s="4">
        <v>1</v>
      </c>
      <c r="J26" s="4">
        <v>1</v>
      </c>
      <c r="K26" s="4" t="s">
        <v>28</v>
      </c>
      <c r="L26" s="4">
        <v>320</v>
      </c>
      <c r="M26" s="4">
        <v>320</v>
      </c>
      <c r="N26" s="4" t="s">
        <v>84</v>
      </c>
      <c r="O26" s="4" t="s">
        <v>72</v>
      </c>
      <c r="P26" s="4" t="s">
        <v>31</v>
      </c>
      <c r="Q26" s="4">
        <v>0</v>
      </c>
      <c r="R26" s="6">
        <v>44308</v>
      </c>
      <c r="S26" s="5">
        <v>44324</v>
      </c>
      <c r="T26" s="4" t="s">
        <v>32</v>
      </c>
      <c r="U26" s="4">
        <v>320</v>
      </c>
      <c r="V26" s="4">
        <v>0</v>
      </c>
      <c r="W26" s="4">
        <v>0</v>
      </c>
    </row>
    <row r="27" s="4" customFormat="1" spans="1:23">
      <c r="A27" s="4">
        <v>14983498345</v>
      </c>
      <c r="B27" s="4" t="s">
        <v>24</v>
      </c>
      <c r="C27" s="4" t="s">
        <v>25</v>
      </c>
      <c r="D27" s="4" t="s">
        <v>85</v>
      </c>
      <c r="E27" s="4" t="s">
        <v>86</v>
      </c>
      <c r="F27" s="5">
        <v>44308</v>
      </c>
      <c r="G27" s="5">
        <v>44309</v>
      </c>
      <c r="H27" s="4">
        <v>1</v>
      </c>
      <c r="I27" s="4">
        <v>1</v>
      </c>
      <c r="J27" s="4">
        <v>1</v>
      </c>
      <c r="K27" s="4" t="s">
        <v>28</v>
      </c>
      <c r="L27" s="4">
        <v>132</v>
      </c>
      <c r="M27" s="4">
        <v>132</v>
      </c>
      <c r="N27" s="4" t="s">
        <v>87</v>
      </c>
      <c r="O27" s="4" t="s">
        <v>72</v>
      </c>
      <c r="P27" s="4" t="s">
        <v>31</v>
      </c>
      <c r="Q27" s="4">
        <v>0</v>
      </c>
      <c r="R27" s="6">
        <v>44308</v>
      </c>
      <c r="S27" s="5">
        <v>44324</v>
      </c>
      <c r="T27" s="4" t="s">
        <v>32</v>
      </c>
      <c r="U27" s="4">
        <v>132</v>
      </c>
      <c r="V27" s="4">
        <v>0</v>
      </c>
      <c r="W27" s="4">
        <v>0</v>
      </c>
    </row>
    <row r="28" s="4" customFormat="1" spans="1:23">
      <c r="A28" s="4">
        <v>14983498345</v>
      </c>
      <c r="B28" s="4" t="s">
        <v>24</v>
      </c>
      <c r="C28" s="4" t="s">
        <v>54</v>
      </c>
      <c r="D28" s="4" t="s">
        <v>85</v>
      </c>
      <c r="E28" s="4" t="s">
        <v>86</v>
      </c>
      <c r="F28" s="5">
        <v>44308</v>
      </c>
      <c r="G28" s="5">
        <v>44309</v>
      </c>
      <c r="H28" s="4">
        <v>1</v>
      </c>
      <c r="I28" s="4">
        <v>1</v>
      </c>
      <c r="J28" s="4">
        <v>1</v>
      </c>
      <c r="K28" s="4" t="s">
        <v>28</v>
      </c>
      <c r="L28" s="4">
        <v>-132</v>
      </c>
      <c r="M28" s="4">
        <v>-132</v>
      </c>
      <c r="N28" s="4" t="s">
        <v>87</v>
      </c>
      <c r="O28" s="4" t="s">
        <v>72</v>
      </c>
      <c r="P28" s="4" t="s">
        <v>31</v>
      </c>
      <c r="Q28" s="4">
        <v>0</v>
      </c>
      <c r="R28" s="6">
        <v>44308</v>
      </c>
      <c r="S28" s="5">
        <v>44324</v>
      </c>
      <c r="T28" s="4" t="s">
        <v>32</v>
      </c>
      <c r="U28" s="4">
        <v>-132</v>
      </c>
      <c r="V28" s="4">
        <v>0</v>
      </c>
      <c r="W28" s="4">
        <v>0</v>
      </c>
    </row>
    <row r="29" s="4" customFormat="1" spans="1:24">
      <c r="A29" s="4">
        <v>14983789113</v>
      </c>
      <c r="B29" s="4" t="s">
        <v>24</v>
      </c>
      <c r="C29" s="4" t="s">
        <v>25</v>
      </c>
      <c r="D29" s="4" t="s">
        <v>88</v>
      </c>
      <c r="E29" s="4" t="s">
        <v>48</v>
      </c>
      <c r="F29" s="5">
        <v>44308</v>
      </c>
      <c r="G29" s="5">
        <v>44309</v>
      </c>
      <c r="H29" s="4">
        <v>1</v>
      </c>
      <c r="I29" s="4">
        <v>1</v>
      </c>
      <c r="J29" s="4">
        <v>1</v>
      </c>
      <c r="K29" s="4" t="s">
        <v>28</v>
      </c>
      <c r="L29" s="4">
        <v>184</v>
      </c>
      <c r="M29" s="4">
        <v>184</v>
      </c>
      <c r="N29" s="4" t="s">
        <v>89</v>
      </c>
      <c r="O29" s="4" t="s">
        <v>72</v>
      </c>
      <c r="P29" s="4" t="s">
        <v>31</v>
      </c>
      <c r="Q29" s="4">
        <v>0</v>
      </c>
      <c r="R29" s="6">
        <v>44308</v>
      </c>
      <c r="S29" s="5">
        <v>44324</v>
      </c>
      <c r="T29" s="4" t="s">
        <v>32</v>
      </c>
      <c r="U29" s="4">
        <v>184</v>
      </c>
      <c r="V29" s="4">
        <v>0</v>
      </c>
      <c r="W29" s="4">
        <v>0</v>
      </c>
      <c r="X29" s="4">
        <v>2078311</v>
      </c>
    </row>
    <row r="30" s="4" customFormat="1" spans="1:24">
      <c r="A30" s="4">
        <v>14983789113</v>
      </c>
      <c r="B30" s="4" t="s">
        <v>24</v>
      </c>
      <c r="C30" s="4" t="s">
        <v>54</v>
      </c>
      <c r="D30" s="4" t="s">
        <v>88</v>
      </c>
      <c r="E30" s="4" t="s">
        <v>48</v>
      </c>
      <c r="F30" s="5">
        <v>44308</v>
      </c>
      <c r="G30" s="5">
        <v>44309</v>
      </c>
      <c r="H30" s="4">
        <v>1</v>
      </c>
      <c r="I30" s="4">
        <v>1</v>
      </c>
      <c r="J30" s="4">
        <v>1</v>
      </c>
      <c r="K30" s="4" t="s">
        <v>28</v>
      </c>
      <c r="L30" s="4">
        <v>-184</v>
      </c>
      <c r="M30" s="4">
        <v>-184</v>
      </c>
      <c r="N30" s="4" t="s">
        <v>89</v>
      </c>
      <c r="O30" s="4" t="s">
        <v>72</v>
      </c>
      <c r="P30" s="4" t="s">
        <v>31</v>
      </c>
      <c r="Q30" s="4">
        <v>0</v>
      </c>
      <c r="R30" s="6">
        <v>44308</v>
      </c>
      <c r="S30" s="5">
        <v>44324</v>
      </c>
      <c r="T30" s="4" t="s">
        <v>32</v>
      </c>
      <c r="U30" s="4">
        <v>-184</v>
      </c>
      <c r="V30" s="4">
        <v>0</v>
      </c>
      <c r="W30" s="4">
        <v>0</v>
      </c>
      <c r="X30" s="4">
        <v>2078311</v>
      </c>
    </row>
    <row r="31" s="4" customFormat="1" spans="1:24">
      <c r="A31" s="4">
        <v>14983878519</v>
      </c>
      <c r="B31" s="4" t="s">
        <v>24</v>
      </c>
      <c r="C31" s="4" t="s">
        <v>25</v>
      </c>
      <c r="D31" s="4" t="s">
        <v>90</v>
      </c>
      <c r="E31" s="4" t="s">
        <v>91</v>
      </c>
      <c r="F31" s="5">
        <v>44308</v>
      </c>
      <c r="G31" s="5">
        <v>44309</v>
      </c>
      <c r="H31" s="4">
        <v>1</v>
      </c>
      <c r="I31" s="4">
        <v>1</v>
      </c>
      <c r="J31" s="4">
        <v>1</v>
      </c>
      <c r="K31" s="4" t="s">
        <v>28</v>
      </c>
      <c r="L31" s="4">
        <v>718</v>
      </c>
      <c r="M31" s="4">
        <v>718</v>
      </c>
      <c r="N31" s="4" t="s">
        <v>92</v>
      </c>
      <c r="O31" s="4" t="s">
        <v>72</v>
      </c>
      <c r="P31" s="4" t="s">
        <v>31</v>
      </c>
      <c r="Q31" s="4">
        <v>0</v>
      </c>
      <c r="R31" s="6">
        <v>44308</v>
      </c>
      <c r="S31" s="5">
        <v>44324</v>
      </c>
      <c r="T31" s="4" t="s">
        <v>32</v>
      </c>
      <c r="U31" s="4">
        <v>718</v>
      </c>
      <c r="V31" s="4">
        <v>0</v>
      </c>
      <c r="W31" s="4">
        <v>0</v>
      </c>
      <c r="X31" s="4">
        <v>2078343</v>
      </c>
    </row>
    <row r="32" s="4" customFormat="1" spans="1:24">
      <c r="A32" s="4">
        <v>14983878519</v>
      </c>
      <c r="B32" s="4" t="s">
        <v>24</v>
      </c>
      <c r="C32" s="4" t="s">
        <v>54</v>
      </c>
      <c r="D32" s="4" t="s">
        <v>90</v>
      </c>
      <c r="E32" s="4" t="s">
        <v>91</v>
      </c>
      <c r="F32" s="5">
        <v>44308</v>
      </c>
      <c r="G32" s="5">
        <v>44309</v>
      </c>
      <c r="H32" s="4">
        <v>1</v>
      </c>
      <c r="I32" s="4">
        <v>1</v>
      </c>
      <c r="J32" s="4">
        <v>1</v>
      </c>
      <c r="K32" s="4" t="s">
        <v>28</v>
      </c>
      <c r="L32" s="4">
        <v>-718</v>
      </c>
      <c r="M32" s="4">
        <v>-718</v>
      </c>
      <c r="N32" s="4" t="s">
        <v>92</v>
      </c>
      <c r="O32" s="4" t="s">
        <v>72</v>
      </c>
      <c r="P32" s="4" t="s">
        <v>31</v>
      </c>
      <c r="Q32" s="4">
        <v>0</v>
      </c>
      <c r="R32" s="6">
        <v>44308</v>
      </c>
      <c r="S32" s="5">
        <v>44324</v>
      </c>
      <c r="T32" s="4" t="s">
        <v>32</v>
      </c>
      <c r="U32" s="4">
        <v>-718</v>
      </c>
      <c r="V32" s="4">
        <v>0</v>
      </c>
      <c r="W32" s="4">
        <v>0</v>
      </c>
      <c r="X32" s="4">
        <v>2078343</v>
      </c>
    </row>
    <row r="33" s="4" customFormat="1" spans="1:23">
      <c r="A33" s="4">
        <v>14984412021</v>
      </c>
      <c r="B33" s="4" t="s">
        <v>24</v>
      </c>
      <c r="C33" s="4" t="s">
        <v>25</v>
      </c>
      <c r="D33" s="4" t="s">
        <v>93</v>
      </c>
      <c r="E33" s="4" t="s">
        <v>70</v>
      </c>
      <c r="F33" s="5">
        <v>44308</v>
      </c>
      <c r="G33" s="5">
        <v>44309</v>
      </c>
      <c r="H33" s="4">
        <v>1</v>
      </c>
      <c r="I33" s="4">
        <v>1</v>
      </c>
      <c r="J33" s="4">
        <v>1</v>
      </c>
      <c r="K33" s="4" t="s">
        <v>28</v>
      </c>
      <c r="L33" s="4">
        <v>291</v>
      </c>
      <c r="M33" s="4">
        <v>291</v>
      </c>
      <c r="N33" s="4" t="s">
        <v>94</v>
      </c>
      <c r="O33" s="4" t="s">
        <v>72</v>
      </c>
      <c r="P33" s="4" t="s">
        <v>31</v>
      </c>
      <c r="Q33" s="4">
        <v>0</v>
      </c>
      <c r="R33" s="6">
        <v>44308</v>
      </c>
      <c r="S33" s="5">
        <v>44324</v>
      </c>
      <c r="T33" s="4" t="s">
        <v>32</v>
      </c>
      <c r="U33" s="4">
        <v>291</v>
      </c>
      <c r="V33" s="4">
        <v>0</v>
      </c>
      <c r="W33" s="4">
        <v>0</v>
      </c>
    </row>
    <row r="34" s="4" customFormat="1" spans="1:23">
      <c r="A34" s="4">
        <v>14984546881</v>
      </c>
      <c r="B34" s="4" t="s">
        <v>24</v>
      </c>
      <c r="C34" s="4" t="s">
        <v>25</v>
      </c>
      <c r="D34" s="4" t="s">
        <v>95</v>
      </c>
      <c r="E34" s="4" t="s">
        <v>96</v>
      </c>
      <c r="F34" s="5">
        <v>44308</v>
      </c>
      <c r="G34" s="5">
        <v>44309</v>
      </c>
      <c r="H34" s="4">
        <v>1</v>
      </c>
      <c r="I34" s="4">
        <v>1</v>
      </c>
      <c r="J34" s="4">
        <v>1</v>
      </c>
      <c r="K34" s="4" t="s">
        <v>28</v>
      </c>
      <c r="L34" s="4">
        <v>184</v>
      </c>
      <c r="M34" s="4">
        <v>184</v>
      </c>
      <c r="N34" s="4" t="s">
        <v>97</v>
      </c>
      <c r="O34" s="4" t="s">
        <v>72</v>
      </c>
      <c r="P34" s="4" t="s">
        <v>31</v>
      </c>
      <c r="Q34" s="4">
        <v>0</v>
      </c>
      <c r="R34" s="6">
        <v>44308</v>
      </c>
      <c r="S34" s="5">
        <v>44324</v>
      </c>
      <c r="T34" s="4" t="s">
        <v>32</v>
      </c>
      <c r="U34" s="4">
        <v>184</v>
      </c>
      <c r="V34" s="4">
        <v>0</v>
      </c>
      <c r="W34" s="4">
        <v>0</v>
      </c>
    </row>
    <row r="35" s="4" customFormat="1" spans="1:23">
      <c r="A35" s="4">
        <v>14984732605</v>
      </c>
      <c r="B35" s="4" t="s">
        <v>24</v>
      </c>
      <c r="C35" s="4" t="s">
        <v>25</v>
      </c>
      <c r="D35" s="4" t="s">
        <v>98</v>
      </c>
      <c r="E35" s="4" t="s">
        <v>99</v>
      </c>
      <c r="F35" s="5">
        <v>44308</v>
      </c>
      <c r="G35" s="5">
        <v>44309</v>
      </c>
      <c r="H35" s="4">
        <v>1</v>
      </c>
      <c r="I35" s="4">
        <v>1</v>
      </c>
      <c r="J35" s="4">
        <v>1</v>
      </c>
      <c r="K35" s="4" t="s">
        <v>28</v>
      </c>
      <c r="L35" s="4">
        <v>370</v>
      </c>
      <c r="M35" s="4">
        <v>370</v>
      </c>
      <c r="N35" s="4" t="s">
        <v>100</v>
      </c>
      <c r="O35" s="4" t="s">
        <v>72</v>
      </c>
      <c r="P35" s="4" t="s">
        <v>31</v>
      </c>
      <c r="Q35" s="4">
        <v>0</v>
      </c>
      <c r="R35" s="6">
        <v>44308</v>
      </c>
      <c r="S35" s="5">
        <v>44324</v>
      </c>
      <c r="T35" s="4" t="s">
        <v>32</v>
      </c>
      <c r="U35" s="4">
        <v>370</v>
      </c>
      <c r="V35" s="4">
        <v>0</v>
      </c>
      <c r="W35" s="4">
        <v>0</v>
      </c>
    </row>
    <row r="36" s="4" customFormat="1" spans="1:23">
      <c r="A36" s="4">
        <v>14984732605</v>
      </c>
      <c r="B36" s="4" t="s">
        <v>24</v>
      </c>
      <c r="C36" s="4" t="s">
        <v>54</v>
      </c>
      <c r="D36" s="4" t="s">
        <v>98</v>
      </c>
      <c r="E36" s="4" t="s">
        <v>99</v>
      </c>
      <c r="F36" s="5">
        <v>44308</v>
      </c>
      <c r="G36" s="5">
        <v>44309</v>
      </c>
      <c r="H36" s="4">
        <v>1</v>
      </c>
      <c r="I36" s="4">
        <v>1</v>
      </c>
      <c r="J36" s="4">
        <v>1</v>
      </c>
      <c r="K36" s="4" t="s">
        <v>28</v>
      </c>
      <c r="L36" s="4">
        <v>-370</v>
      </c>
      <c r="M36" s="4">
        <v>-370</v>
      </c>
      <c r="N36" s="4" t="s">
        <v>100</v>
      </c>
      <c r="O36" s="4" t="s">
        <v>72</v>
      </c>
      <c r="P36" s="4" t="s">
        <v>31</v>
      </c>
      <c r="Q36" s="4">
        <v>0</v>
      </c>
      <c r="R36" s="6">
        <v>44308</v>
      </c>
      <c r="S36" s="5">
        <v>44324</v>
      </c>
      <c r="T36" s="4" t="s">
        <v>32</v>
      </c>
      <c r="U36" s="4">
        <v>-370</v>
      </c>
      <c r="V36" s="4">
        <v>0</v>
      </c>
      <c r="W3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C38" sqref="C38"/>
    </sheetView>
  </sheetViews>
  <sheetFormatPr defaultColWidth="9" defaultRowHeight="13.5"/>
  <cols>
    <col min="1" max="1" width="16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</v>
      </c>
    </row>
    <row r="2" s="4" customFormat="1" spans="1:9">
      <c r="A2" s="4">
        <v>14957282291</v>
      </c>
      <c r="B2" s="5">
        <v>44307</v>
      </c>
      <c r="C2" s="5">
        <v>44308</v>
      </c>
      <c r="D2" s="4">
        <v>283</v>
      </c>
      <c r="E2" s="4" t="str">
        <f>VLOOKUP(A2,HOP!A:L,12,0)</f>
        <v>283.00</v>
      </c>
      <c r="F2" s="4" t="str">
        <f>VLOOKUP(A2,HOP!A:C,3,0)</f>
        <v>2074236</v>
      </c>
      <c r="G2" s="4">
        <f>D2-E2</f>
        <v>0</v>
      </c>
      <c r="H2" s="4" t="str">
        <f>$H$1&amp;F2</f>
        <v>，2074236</v>
      </c>
      <c r="I2" s="4" t="str">
        <f>VLOOKUP(A2,HOP!A:T,20,0)</f>
        <v>直连</v>
      </c>
    </row>
    <row r="3" s="4" customFormat="1" spans="1:9">
      <c r="A3" s="4">
        <v>14964595274</v>
      </c>
      <c r="B3" s="5">
        <v>44306</v>
      </c>
      <c r="C3" s="5">
        <v>44308</v>
      </c>
      <c r="D3" s="4">
        <v>1012</v>
      </c>
      <c r="E3" s="4" t="str">
        <f>VLOOKUP(A3,HOP!A:L,12,0)</f>
        <v>1012.00</v>
      </c>
      <c r="F3" s="4" t="str">
        <f>VLOOKUP(A3,HOP!A:C,3,0)</f>
        <v>2075186</v>
      </c>
      <c r="G3" s="4">
        <f>D3-E3</f>
        <v>0</v>
      </c>
      <c r="H3" s="4" t="str">
        <f>$H$1&amp;F3</f>
        <v>，2075186</v>
      </c>
      <c r="I3" s="4" t="str">
        <f>VLOOKUP(A3,HOP!A:T,20,0)</f>
        <v>直连</v>
      </c>
    </row>
    <row r="4" s="4" customFormat="1" spans="1:9">
      <c r="A4" s="4">
        <v>14965850772</v>
      </c>
      <c r="B4" s="5">
        <v>44307</v>
      </c>
      <c r="C4" s="5">
        <v>44308</v>
      </c>
      <c r="D4" s="4">
        <v>196</v>
      </c>
      <c r="E4" s="4" t="str">
        <f>VLOOKUP(A4,HOP!A:L,12,0)</f>
        <v>196.00</v>
      </c>
      <c r="F4" s="4" t="str">
        <f>VLOOKUP(A4,HOP!A:C,3,0)</f>
        <v>2075541</v>
      </c>
      <c r="G4" s="4">
        <f>D4-E4</f>
        <v>0</v>
      </c>
      <c r="H4" s="4" t="str">
        <f>$H$1&amp;F4</f>
        <v>，2075541</v>
      </c>
      <c r="I4" s="4" t="str">
        <f>VLOOKUP(A4,HOP!A:T,20,0)</f>
        <v>直连</v>
      </c>
    </row>
    <row r="5" s="4" customFormat="1" hidden="1" spans="1:9">
      <c r="A5" s="4">
        <v>14966289987</v>
      </c>
      <c r="B5" s="5">
        <v>44307</v>
      </c>
      <c r="C5" s="5">
        <v>44308</v>
      </c>
      <c r="D5" s="4">
        <v>0</v>
      </c>
      <c r="E5" s="4" t="str">
        <f>VLOOKUP(A5,HOP!A:L,12,0)</f>
        <v>0.00</v>
      </c>
      <c r="F5" s="4" t="str">
        <f>VLOOKUP(A5,HOP!A:C,3,0)</f>
        <v>2075683</v>
      </c>
      <c r="G5" s="4">
        <f>D5-E5</f>
        <v>0</v>
      </c>
      <c r="H5" s="4" t="str">
        <f>$H$1&amp;F5</f>
        <v>，2075683</v>
      </c>
      <c r="I5" s="4" t="str">
        <f>VLOOKUP(A5,HOP!A:T,20,0)</f>
        <v>直连</v>
      </c>
    </row>
    <row r="6" s="4" customFormat="1" spans="1:9">
      <c r="A6" s="4">
        <v>14967951280</v>
      </c>
      <c r="B6" s="5">
        <v>44307</v>
      </c>
      <c r="C6" s="5">
        <v>44308</v>
      </c>
      <c r="D6" s="4">
        <v>105</v>
      </c>
      <c r="E6" s="4" t="str">
        <f>VLOOKUP(A6,HOP!A:L,12,0)</f>
        <v>105.00</v>
      </c>
      <c r="F6" s="4" t="str">
        <f>VLOOKUP(A6,HOP!A:C,3,0)</f>
        <v>2075717</v>
      </c>
      <c r="G6" s="4">
        <f>D6-E6</f>
        <v>0</v>
      </c>
      <c r="H6" s="4" t="str">
        <f>$H$1&amp;F6</f>
        <v>，2075717</v>
      </c>
      <c r="I6" s="4" t="str">
        <f>VLOOKUP(A6,HOP!A:T,20,0)</f>
        <v>直连</v>
      </c>
    </row>
    <row r="7" s="4" customFormat="1" spans="1:9">
      <c r="A7" s="4">
        <v>14968057001</v>
      </c>
      <c r="B7" s="5">
        <v>44307</v>
      </c>
      <c r="C7" s="5">
        <v>44308</v>
      </c>
      <c r="D7" s="4">
        <v>105</v>
      </c>
      <c r="E7" s="4" t="str">
        <f>VLOOKUP(A7,HOP!A:L,12,0)</f>
        <v>105.00</v>
      </c>
      <c r="F7" s="4" t="str">
        <f>VLOOKUP(A7,HOP!A:C,3,0)</f>
        <v>2075808</v>
      </c>
      <c r="G7" s="4">
        <f>D7-E7</f>
        <v>0</v>
      </c>
      <c r="H7" s="4" t="str">
        <f>$H$1&amp;F7</f>
        <v>，2075808</v>
      </c>
      <c r="I7" s="4" t="str">
        <f>VLOOKUP(A7,HOP!A:T,20,0)</f>
        <v>直连</v>
      </c>
    </row>
    <row r="8" s="4" customFormat="1" spans="1:9">
      <c r="A8" s="4">
        <v>14968961268</v>
      </c>
      <c r="B8" s="5">
        <v>44307</v>
      </c>
      <c r="C8" s="5">
        <v>44308</v>
      </c>
      <c r="D8" s="4">
        <v>984</v>
      </c>
      <c r="E8" s="4" t="str">
        <f>VLOOKUP(A8,HOP!A:L,12,0)</f>
        <v>984.00</v>
      </c>
      <c r="F8" s="4" t="str">
        <f>VLOOKUP(A8,HOP!A:C,3,0)</f>
        <v>2075865</v>
      </c>
      <c r="G8" s="4">
        <f>D8-E8</f>
        <v>0</v>
      </c>
      <c r="H8" s="4" t="str">
        <f>$H$1&amp;F8</f>
        <v>，2075865</v>
      </c>
      <c r="I8" s="4" t="str">
        <f>VLOOKUP(A8,HOP!A:T,20,0)</f>
        <v>直连</v>
      </c>
    </row>
    <row r="9" s="4" customFormat="1" spans="1:9">
      <c r="A9" s="4">
        <v>14969119994</v>
      </c>
      <c r="B9" s="5">
        <v>44307</v>
      </c>
      <c r="C9" s="5">
        <v>44308</v>
      </c>
      <c r="D9" s="4">
        <v>231</v>
      </c>
      <c r="E9" s="4" t="str">
        <f>VLOOKUP(A9,HOP!A:L,12,0)</f>
        <v>231.00</v>
      </c>
      <c r="F9" s="4" t="str">
        <f>VLOOKUP(A9,HOP!A:C,3,0)</f>
        <v>2075913</v>
      </c>
      <c r="G9" s="4">
        <f>D9-E9</f>
        <v>0</v>
      </c>
      <c r="H9" s="4" t="str">
        <f>$H$1&amp;F9</f>
        <v>，2075913</v>
      </c>
      <c r="I9" s="4" t="str">
        <f>VLOOKUP(A9,HOP!A:T,20,0)</f>
        <v>直连</v>
      </c>
    </row>
    <row r="10" s="4" customFormat="1" spans="1:9">
      <c r="A10" s="4">
        <v>14969200758</v>
      </c>
      <c r="B10" s="5">
        <v>44307</v>
      </c>
      <c r="C10" s="5">
        <v>44308</v>
      </c>
      <c r="D10" s="4">
        <v>105</v>
      </c>
      <c r="E10" s="4" t="str">
        <f>VLOOKUP(A10,HOP!A:L,12,0)</f>
        <v>105.00</v>
      </c>
      <c r="F10" s="4" t="str">
        <f>VLOOKUP(A10,HOP!A:C,3,0)</f>
        <v>2075934</v>
      </c>
      <c r="G10" s="4">
        <f>D10-E10</f>
        <v>0</v>
      </c>
      <c r="H10" s="4" t="str">
        <f>$H$1&amp;F10</f>
        <v>，2075934</v>
      </c>
      <c r="I10" s="4" t="str">
        <f>VLOOKUP(A10,HOP!A:T,20,0)</f>
        <v>直连</v>
      </c>
    </row>
    <row r="11" s="4" customFormat="1" spans="1:9">
      <c r="A11" s="4">
        <v>14971654756</v>
      </c>
      <c r="B11" s="5">
        <v>44307</v>
      </c>
      <c r="C11" s="5">
        <v>44308</v>
      </c>
      <c r="D11" s="4">
        <v>125</v>
      </c>
      <c r="E11" s="4" t="str">
        <f>VLOOKUP(A11,HOP!A:L,12,0)</f>
        <v>125.00</v>
      </c>
      <c r="F11" s="4" t="str">
        <f>VLOOKUP(A11,HOP!A:C,3,0)</f>
        <v>2076466</v>
      </c>
      <c r="G11" s="4">
        <f>D11-E11</f>
        <v>0</v>
      </c>
      <c r="H11" s="4" t="str">
        <f>$H$1&amp;F11</f>
        <v>，2076466</v>
      </c>
      <c r="I11" s="4" t="str">
        <f>VLOOKUP(A11,HOP!A:T,20,0)</f>
        <v>直连</v>
      </c>
    </row>
    <row r="12" s="4" customFormat="1" spans="1:9">
      <c r="A12" s="4">
        <v>14974414298</v>
      </c>
      <c r="B12" s="5">
        <v>44307</v>
      </c>
      <c r="C12" s="5">
        <v>44308</v>
      </c>
      <c r="D12" s="4">
        <v>139</v>
      </c>
      <c r="E12" s="4" t="str">
        <f>VLOOKUP(A12,HOP!A:L,12,0)</f>
        <v>139.00</v>
      </c>
      <c r="F12" s="4" t="str">
        <f>VLOOKUP(A12,HOP!A:C,3,0)</f>
        <v>2076669</v>
      </c>
      <c r="G12" s="4">
        <f>D12-E12</f>
        <v>0</v>
      </c>
      <c r="H12" s="4" t="str">
        <f>$H$1&amp;F12</f>
        <v>，2076669</v>
      </c>
      <c r="I12" s="4" t="str">
        <f>VLOOKUP(A12,HOP!A:T,20,0)</f>
        <v>直连</v>
      </c>
    </row>
    <row r="13" s="4" customFormat="1" hidden="1" spans="1:9">
      <c r="A13" s="4">
        <v>14975217404</v>
      </c>
      <c r="B13" s="5">
        <v>44307</v>
      </c>
      <c r="C13" s="5">
        <v>44308</v>
      </c>
      <c r="D13" s="4">
        <v>0</v>
      </c>
      <c r="E13" s="4" t="str">
        <f>VLOOKUP(A13,HOP!A:L,12,0)</f>
        <v>0.00</v>
      </c>
      <c r="F13" s="4" t="str">
        <f>VLOOKUP(A13,HOP!A:C,3,0)</f>
        <v>2076802</v>
      </c>
      <c r="G13" s="4">
        <f>D13-E13</f>
        <v>0</v>
      </c>
      <c r="H13" s="4" t="str">
        <f>$H$1&amp;F13</f>
        <v>，2076802</v>
      </c>
      <c r="I13" s="4" t="str">
        <f>VLOOKUP(A13,HOP!A:T,20,0)</f>
        <v>直连</v>
      </c>
    </row>
    <row r="14" s="4" customFormat="1" spans="1:9">
      <c r="A14" s="4">
        <v>14975263723</v>
      </c>
      <c r="B14" s="5">
        <v>44307</v>
      </c>
      <c r="C14" s="5">
        <v>44308</v>
      </c>
      <c r="D14" s="4">
        <v>261</v>
      </c>
      <c r="E14" s="4" t="str">
        <f>VLOOKUP(A14,HOP!A:L,12,0)</f>
        <v>261.00</v>
      </c>
      <c r="F14" s="4" t="str">
        <f>VLOOKUP(A14,HOP!A:C,3,0)</f>
        <v>2076811</v>
      </c>
      <c r="G14" s="4">
        <f>D14-E14</f>
        <v>0</v>
      </c>
      <c r="H14" s="4" t="str">
        <f>$H$1&amp;F14</f>
        <v>，2076811</v>
      </c>
      <c r="I14" s="4" t="str">
        <f>VLOOKUP(A14,HOP!A:T,20,0)</f>
        <v>直连</v>
      </c>
    </row>
    <row r="15" s="4" customFormat="1" spans="1:9">
      <c r="A15" s="4">
        <v>14975298674</v>
      </c>
      <c r="B15" s="5">
        <v>44307</v>
      </c>
      <c r="C15" s="5">
        <v>44308</v>
      </c>
      <c r="D15" s="4">
        <v>299</v>
      </c>
      <c r="E15" s="4" t="str">
        <f>VLOOKUP(A15,HOP!A:L,12,0)</f>
        <v>299.00</v>
      </c>
      <c r="F15" s="4" t="str">
        <f>VLOOKUP(A15,HOP!A:C,3,0)</f>
        <v>2076821</v>
      </c>
      <c r="G15" s="4">
        <f>D15-E15</f>
        <v>0</v>
      </c>
      <c r="H15" s="4" t="str">
        <f>$H$1&amp;F15</f>
        <v>，2076821</v>
      </c>
      <c r="I15" s="4" t="str">
        <f>VLOOKUP(A15,HOP!A:T,20,0)</f>
        <v>直连</v>
      </c>
    </row>
    <row r="16" s="4" customFormat="1" spans="1:9">
      <c r="A16" s="4">
        <v>14975349189</v>
      </c>
      <c r="B16" s="5">
        <v>44307</v>
      </c>
      <c r="C16" s="5">
        <v>44308</v>
      </c>
      <c r="D16" s="4">
        <v>237</v>
      </c>
      <c r="E16" s="4" t="str">
        <f>VLOOKUP(A16,HOP!A:L,12,0)</f>
        <v>237.00</v>
      </c>
      <c r="F16" s="4" t="str">
        <f>VLOOKUP(A16,HOP!A:C,3,0)</f>
        <v>2076833</v>
      </c>
      <c r="G16" s="4">
        <f>D16-E16</f>
        <v>0</v>
      </c>
      <c r="H16" s="4" t="str">
        <f>$H$1&amp;F16</f>
        <v>，2076833</v>
      </c>
      <c r="I16" s="4" t="str">
        <f>VLOOKUP(A16,HOP!A:T,20,0)</f>
        <v>直连</v>
      </c>
    </row>
    <row r="17" s="4" customFormat="1" spans="1:9">
      <c r="A17" s="4">
        <v>14975825000</v>
      </c>
      <c r="B17" s="5">
        <v>44307</v>
      </c>
      <c r="C17" s="5">
        <v>44308</v>
      </c>
      <c r="D17" s="4">
        <v>441</v>
      </c>
      <c r="E17" s="4" t="str">
        <f>VLOOKUP(A17,HOP!A:L,12,0)</f>
        <v>441.00</v>
      </c>
      <c r="F17" s="4" t="str">
        <f>VLOOKUP(A17,HOP!A:C,3,0)</f>
        <v>2076950</v>
      </c>
      <c r="G17" s="4">
        <f>D17-E17</f>
        <v>0</v>
      </c>
      <c r="H17" s="4" t="str">
        <f>$H$1&amp;F17</f>
        <v>，2076950</v>
      </c>
      <c r="I17" s="4" t="str">
        <f>VLOOKUP(A17,HOP!A:T,20,0)</f>
        <v>直连</v>
      </c>
    </row>
    <row r="18" s="4" customFormat="1" spans="1:9">
      <c r="A18" s="4">
        <v>14971166743</v>
      </c>
      <c r="B18" s="5">
        <v>44307</v>
      </c>
      <c r="C18" s="5">
        <v>44309</v>
      </c>
      <c r="D18" s="4">
        <v>708</v>
      </c>
      <c r="E18" s="4" t="str">
        <f>VLOOKUP(A18,HOP!A:L,12,0)</f>
        <v>708.00</v>
      </c>
      <c r="F18" s="4" t="str">
        <f>VLOOKUP(A18,HOP!A:C,3,0)</f>
        <v>2076363</v>
      </c>
      <c r="G18" s="4">
        <f>D18-E18</f>
        <v>0</v>
      </c>
      <c r="H18" s="4" t="str">
        <f>$H$1&amp;F18</f>
        <v>，2076363</v>
      </c>
      <c r="I18" s="4" t="str">
        <f>VLOOKUP(A18,HOP!A:T,20,0)</f>
        <v>直连</v>
      </c>
    </row>
    <row r="19" s="4" customFormat="1" hidden="1" spans="1:9">
      <c r="A19" s="4">
        <v>14977666398</v>
      </c>
      <c r="B19" s="5">
        <v>44308</v>
      </c>
      <c r="C19" s="5">
        <v>44309</v>
      </c>
      <c r="D19" s="4">
        <v>0</v>
      </c>
      <c r="E19" s="4" t="str">
        <f>VLOOKUP(A19,HOP!A:L,12,0)</f>
        <v>190.00</v>
      </c>
      <c r="F19" s="4" t="str">
        <f>VLOOKUP(A19,HOP!A:C,3,0)</f>
        <v>2077375</v>
      </c>
      <c r="G19" s="4">
        <f>D19-E19</f>
        <v>-190</v>
      </c>
      <c r="H19" s="4" t="str">
        <f>$H$1&amp;F19</f>
        <v>，2077375</v>
      </c>
      <c r="I19" s="4" t="str">
        <f>VLOOKUP(A19,HOP!A:T,20,0)</f>
        <v>直连</v>
      </c>
    </row>
    <row r="20" s="4" customFormat="1" spans="1:9">
      <c r="A20" s="4">
        <v>14977992445</v>
      </c>
      <c r="B20" s="5">
        <v>44308</v>
      </c>
      <c r="C20" s="5">
        <v>44309</v>
      </c>
      <c r="D20" s="4">
        <v>222</v>
      </c>
      <c r="E20" s="4" t="str">
        <f>VLOOKUP(A20,HOP!A:L,12,0)</f>
        <v>222.00</v>
      </c>
      <c r="F20" s="4" t="str">
        <f>VLOOKUP(A20,HOP!A:C,3,0)</f>
        <v>2077463</v>
      </c>
      <c r="G20" s="4">
        <f>D20-E20</f>
        <v>0</v>
      </c>
      <c r="H20" s="4" t="str">
        <f>$H$1&amp;F20</f>
        <v>，2077463</v>
      </c>
      <c r="I20" s="4" t="str">
        <f>VLOOKUP(A20,HOP!A:T,20,0)</f>
        <v>直连</v>
      </c>
    </row>
    <row r="21" s="4" customFormat="1" spans="1:9">
      <c r="A21" s="4">
        <v>14983209677</v>
      </c>
      <c r="B21" s="5">
        <v>44308</v>
      </c>
      <c r="C21" s="5">
        <v>44309</v>
      </c>
      <c r="D21" s="4">
        <v>221</v>
      </c>
      <c r="E21" s="4" t="str">
        <f>VLOOKUP(A21,HOP!A:L,12,0)</f>
        <v>221.00</v>
      </c>
      <c r="F21" s="4" t="str">
        <f>VLOOKUP(A21,HOP!A:C,3,0)</f>
        <v>2078124</v>
      </c>
      <c r="G21" s="4">
        <f>D21-E21</f>
        <v>0</v>
      </c>
      <c r="H21" s="4" t="str">
        <f>$H$1&amp;F21</f>
        <v>，2078124</v>
      </c>
      <c r="I21" s="4" t="str">
        <f>VLOOKUP(A21,HOP!A:T,20,0)</f>
        <v>直连</v>
      </c>
    </row>
    <row r="22" s="4" customFormat="1" spans="1:9">
      <c r="A22" s="4">
        <v>15174718755</v>
      </c>
      <c r="B22" s="5">
        <v>44308</v>
      </c>
      <c r="C22" s="5">
        <v>44309</v>
      </c>
      <c r="D22" s="4">
        <v>149</v>
      </c>
      <c r="E22" s="4" t="str">
        <f>VLOOKUP(A22,HOP!A:L,12,0)</f>
        <v>149.00</v>
      </c>
      <c r="F22" s="4" t="str">
        <f>VLOOKUP(A22,HOP!A:C,3,0)</f>
        <v>2078166</v>
      </c>
      <c r="G22" s="4">
        <f>D22-E22</f>
        <v>0</v>
      </c>
      <c r="H22" s="4" t="str">
        <f>$H$1&amp;F22</f>
        <v>，2078166</v>
      </c>
      <c r="I22" s="4" t="str">
        <f>VLOOKUP(A22,HOP!A:T,20,0)</f>
        <v>直连</v>
      </c>
    </row>
    <row r="23" s="4" customFormat="1" spans="1:9">
      <c r="A23" s="4">
        <v>14983352987</v>
      </c>
      <c r="B23" s="5">
        <v>44308</v>
      </c>
      <c r="C23" s="5">
        <v>44309</v>
      </c>
      <c r="D23" s="4">
        <v>320</v>
      </c>
      <c r="E23" s="4" t="str">
        <f>VLOOKUP(A23,HOP!A:L,12,0)</f>
        <v>320.00</v>
      </c>
      <c r="F23" s="4" t="str">
        <f>VLOOKUP(A23,HOP!A:C,3,0)</f>
        <v>2078169</v>
      </c>
      <c r="G23" s="4">
        <f>D23-E23</f>
        <v>0</v>
      </c>
      <c r="H23" s="4" t="str">
        <f>$H$1&amp;F23</f>
        <v>，2078169</v>
      </c>
      <c r="I23" s="4" t="str">
        <f>VLOOKUP(A23,HOP!A:T,20,0)</f>
        <v>直连</v>
      </c>
    </row>
    <row r="24" s="4" customFormat="1" hidden="1" spans="1:9">
      <c r="A24" s="4">
        <v>14983498345</v>
      </c>
      <c r="B24" s="5">
        <v>44308</v>
      </c>
      <c r="C24" s="5">
        <v>44309</v>
      </c>
      <c r="D24" s="4">
        <v>0</v>
      </c>
      <c r="E24" s="4" t="e">
        <f>VLOOKUP(A24,HOP!A:L,12,0)</f>
        <v>#N/A</v>
      </c>
      <c r="F24" s="4">
        <v>2078225</v>
      </c>
      <c r="G24" s="4" t="e">
        <f>D24-E24</f>
        <v>#N/A</v>
      </c>
      <c r="H24" s="4" t="str">
        <f>$H$1&amp;F24</f>
        <v>，2078225</v>
      </c>
      <c r="I24" s="4" t="e">
        <f>VLOOKUP(A24,HOP!A:T,20,0)</f>
        <v>#N/A</v>
      </c>
    </row>
    <row r="25" s="4" customFormat="1" hidden="1" spans="1:9">
      <c r="A25" s="4">
        <v>14983789113</v>
      </c>
      <c r="B25" s="5">
        <v>44308</v>
      </c>
      <c r="C25" s="5">
        <v>44309</v>
      </c>
      <c r="D25" s="4">
        <v>0</v>
      </c>
      <c r="E25" s="4" t="e">
        <f>VLOOKUP(A25,HOP!A:L,12,0)</f>
        <v>#N/A</v>
      </c>
      <c r="F25" s="4">
        <v>2078311</v>
      </c>
      <c r="G25" s="4" t="e">
        <f t="shared" ref="G25:G32" si="0">D25-E25</f>
        <v>#N/A</v>
      </c>
      <c r="H25" s="4" t="str">
        <f t="shared" ref="H25:H32" si="1">$H$1&amp;F25</f>
        <v>，2078311</v>
      </c>
      <c r="I25" s="4" t="e">
        <f>VLOOKUP(A25,HOP!A:T,20,0)</f>
        <v>#N/A</v>
      </c>
    </row>
    <row r="26" s="4" customFormat="1" hidden="1" spans="1:9">
      <c r="A26" s="4">
        <v>14983878519</v>
      </c>
      <c r="B26" s="5">
        <v>44308</v>
      </c>
      <c r="C26" s="5">
        <v>44309</v>
      </c>
      <c r="D26" s="4">
        <v>0</v>
      </c>
      <c r="E26" s="4" t="e">
        <f>VLOOKUP(A26,HOP!A:L,12,0)</f>
        <v>#N/A</v>
      </c>
      <c r="F26" s="4">
        <v>2078343</v>
      </c>
      <c r="G26" s="4" t="e">
        <f>D26-E26</f>
        <v>#N/A</v>
      </c>
      <c r="H26" s="4" t="str">
        <f>$H$1&amp;F26</f>
        <v>，2078343</v>
      </c>
      <c r="I26" s="4" t="e">
        <f>VLOOKUP(A26,HOP!A:T,20,0)</f>
        <v>#N/A</v>
      </c>
    </row>
    <row r="27" s="4" customFormat="1" spans="1:9">
      <c r="A27" s="4">
        <v>14984412021</v>
      </c>
      <c r="B27" s="5">
        <v>44308</v>
      </c>
      <c r="C27" s="5">
        <v>44309</v>
      </c>
      <c r="D27" s="4">
        <v>291</v>
      </c>
      <c r="E27" s="4" t="str">
        <f>VLOOKUP(A27,HOP!A:L,12,0)</f>
        <v>291.00</v>
      </c>
      <c r="F27" s="4" t="str">
        <f>VLOOKUP(A27,HOP!A:C,3,0)</f>
        <v>2078503</v>
      </c>
      <c r="G27" s="4">
        <f>D27-E27</f>
        <v>0</v>
      </c>
      <c r="H27" s="4" t="str">
        <f>$H$1&amp;F27</f>
        <v>，2078503</v>
      </c>
      <c r="I27" s="4" t="str">
        <f>VLOOKUP(A27,HOP!A:T,20,0)</f>
        <v>直连</v>
      </c>
    </row>
    <row r="28" s="4" customFormat="1" spans="1:9">
      <c r="A28" s="4">
        <v>14984546881</v>
      </c>
      <c r="B28" s="5">
        <v>44308</v>
      </c>
      <c r="C28" s="5">
        <v>44309</v>
      </c>
      <c r="D28" s="4">
        <v>184</v>
      </c>
      <c r="E28" s="4" t="str">
        <f>VLOOKUP(A28,HOP!A:L,12,0)</f>
        <v>184.00</v>
      </c>
      <c r="F28" s="4" t="str">
        <f>VLOOKUP(A28,HOP!A:C,3,0)</f>
        <v>2078548</v>
      </c>
      <c r="G28" s="4">
        <f>D28-E28</f>
        <v>0</v>
      </c>
      <c r="H28" s="4" t="str">
        <f>$H$1&amp;F28</f>
        <v>，2078548</v>
      </c>
      <c r="I28" s="4" t="str">
        <f>VLOOKUP(A28,HOP!A:T,20,0)</f>
        <v>直连</v>
      </c>
    </row>
    <row r="29" s="4" customFormat="1" hidden="1" spans="1:9">
      <c r="A29" s="4">
        <v>14984732605</v>
      </c>
      <c r="B29" s="5">
        <v>44308</v>
      </c>
      <c r="C29" s="5">
        <v>44309</v>
      </c>
      <c r="D29" s="4">
        <v>0</v>
      </c>
      <c r="E29" s="4" t="str">
        <f>VLOOKUP(A29,HOP!A:L,12,0)</f>
        <v>0.00</v>
      </c>
      <c r="F29" s="4" t="str">
        <f>VLOOKUP(A29,HOP!A:C,3,0)</f>
        <v>2078612</v>
      </c>
      <c r="G29" s="4">
        <f>D29-E29</f>
        <v>0</v>
      </c>
      <c r="H29" s="4" t="str">
        <f>$H$1&amp;F29</f>
        <v>，2078612</v>
      </c>
      <c r="I29" s="4" t="str">
        <f>VLOOKUP(A29,HOP!A:T,20,0)</f>
        <v>直连</v>
      </c>
    </row>
    <row r="31" spans="4:4">
      <c r="D31" s="4">
        <f>SUM(D2:D30)</f>
        <v>6618</v>
      </c>
    </row>
    <row r="33" spans="1:1">
      <c r="A33" s="4" t="s">
        <v>102</v>
      </c>
    </row>
    <row r="34" spans="1:1">
      <c r="A34" s="4" t="s">
        <v>103</v>
      </c>
    </row>
  </sheetData>
  <autoFilter ref="A1:XFD31">
    <filterColumn colId="3">
      <filters blank="1">
        <filter val="291"/>
        <filter val="1012"/>
        <filter val="196"/>
        <filter val="6618"/>
        <filter val="299"/>
        <filter val="320"/>
        <filter val="221"/>
        <filter val="261"/>
        <filter val="222"/>
        <filter val="125"/>
        <filter val="231"/>
        <filter val="237"/>
        <filter val="139"/>
        <filter val="441"/>
        <filter val="283"/>
        <filter val="184"/>
        <filter val="984"/>
        <filter val="105"/>
        <filter val="70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</row>
    <row r="2" s="1" customFormat="1" spans="1:20">
      <c r="A2" s="3">
        <v>14957282291</v>
      </c>
      <c r="B2" s="1" t="s">
        <v>121</v>
      </c>
      <c r="C2" s="1" t="s">
        <v>122</v>
      </c>
      <c r="D2" s="1" t="s">
        <v>123</v>
      </c>
      <c r="E2" s="1" t="s">
        <v>29</v>
      </c>
      <c r="F2" s="1" t="s">
        <v>124</v>
      </c>
      <c r="G2" s="1" t="s">
        <v>125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</row>
    <row r="3" s="1" customFormat="1" spans="1:20">
      <c r="A3" s="3">
        <v>14964595274</v>
      </c>
      <c r="B3" s="1" t="s">
        <v>136</v>
      </c>
      <c r="C3" s="1" t="s">
        <v>137</v>
      </c>
      <c r="D3" s="1" t="s">
        <v>138</v>
      </c>
      <c r="E3" s="1" t="s">
        <v>35</v>
      </c>
      <c r="F3" s="1" t="s">
        <v>136</v>
      </c>
      <c r="G3" s="1" t="s">
        <v>125</v>
      </c>
      <c r="H3" s="1" t="s">
        <v>126</v>
      </c>
      <c r="I3" s="1" t="s">
        <v>139</v>
      </c>
      <c r="J3" s="1" t="s">
        <v>128</v>
      </c>
      <c r="K3" s="1" t="s">
        <v>139</v>
      </c>
      <c r="L3" s="1" t="s">
        <v>139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140</v>
      </c>
      <c r="R3" s="1" t="s">
        <v>133</v>
      </c>
      <c r="S3" s="1" t="s">
        <v>134</v>
      </c>
      <c r="T3" s="1" t="s">
        <v>135</v>
      </c>
    </row>
    <row r="4" s="1" customFormat="1" spans="1:20">
      <c r="A4" s="3">
        <v>14965850772</v>
      </c>
      <c r="B4" s="1" t="s">
        <v>136</v>
      </c>
      <c r="C4" s="1" t="s">
        <v>141</v>
      </c>
      <c r="D4" s="1" t="s">
        <v>142</v>
      </c>
      <c r="E4" s="1" t="s">
        <v>38</v>
      </c>
      <c r="F4" s="1" t="s">
        <v>124</v>
      </c>
      <c r="G4" s="1" t="s">
        <v>125</v>
      </c>
      <c r="H4" s="1" t="s">
        <v>126</v>
      </c>
      <c r="I4" s="1" t="s">
        <v>143</v>
      </c>
      <c r="J4" s="1" t="s">
        <v>128</v>
      </c>
      <c r="K4" s="1" t="s">
        <v>143</v>
      </c>
      <c r="L4" s="1" t="s">
        <v>143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144</v>
      </c>
      <c r="R4" s="1" t="s">
        <v>133</v>
      </c>
      <c r="S4" s="1" t="s">
        <v>134</v>
      </c>
      <c r="T4" s="1" t="s">
        <v>135</v>
      </c>
    </row>
    <row r="5" s="1" customFormat="1" spans="1:20">
      <c r="A5" s="3">
        <v>14966289987</v>
      </c>
      <c r="B5" s="1" t="s">
        <v>124</v>
      </c>
      <c r="C5" s="1" t="s">
        <v>145</v>
      </c>
      <c r="D5" s="1" t="s">
        <v>146</v>
      </c>
      <c r="E5" s="1" t="s">
        <v>40</v>
      </c>
      <c r="F5" s="1" t="s">
        <v>124</v>
      </c>
      <c r="G5" s="1" t="s">
        <v>125</v>
      </c>
      <c r="H5" s="1" t="s">
        <v>126</v>
      </c>
      <c r="I5" s="1" t="s">
        <v>130</v>
      </c>
      <c r="J5" s="1" t="s">
        <v>128</v>
      </c>
      <c r="K5" s="1" t="s">
        <v>130</v>
      </c>
      <c r="L5" s="1" t="s">
        <v>130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147</v>
      </c>
      <c r="R5" s="1" t="s">
        <v>133</v>
      </c>
      <c r="S5" s="1" t="s">
        <v>134</v>
      </c>
      <c r="T5" s="1" t="s">
        <v>135</v>
      </c>
    </row>
    <row r="6" s="1" customFormat="1" spans="1:20">
      <c r="A6" s="3">
        <v>14967951280</v>
      </c>
      <c r="B6" s="1" t="s">
        <v>124</v>
      </c>
      <c r="C6" s="1" t="s">
        <v>148</v>
      </c>
      <c r="D6" s="1" t="s">
        <v>149</v>
      </c>
      <c r="E6" s="1" t="s">
        <v>43</v>
      </c>
      <c r="F6" s="1" t="s">
        <v>124</v>
      </c>
      <c r="G6" s="1" t="s">
        <v>125</v>
      </c>
      <c r="H6" s="1" t="s">
        <v>126</v>
      </c>
      <c r="I6" s="1" t="s">
        <v>150</v>
      </c>
      <c r="J6" s="1" t="s">
        <v>128</v>
      </c>
      <c r="K6" s="1" t="s">
        <v>150</v>
      </c>
      <c r="L6" s="1" t="s">
        <v>150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151</v>
      </c>
      <c r="R6" s="1" t="s">
        <v>133</v>
      </c>
      <c r="S6" s="1" t="s">
        <v>134</v>
      </c>
      <c r="T6" s="1" t="s">
        <v>135</v>
      </c>
    </row>
    <row r="7" s="1" customFormat="1" spans="1:20">
      <c r="A7" s="3">
        <v>14968057001</v>
      </c>
      <c r="B7" s="1" t="s">
        <v>124</v>
      </c>
      <c r="C7" s="1" t="s">
        <v>152</v>
      </c>
      <c r="D7" s="1" t="s">
        <v>153</v>
      </c>
      <c r="E7" s="1" t="s">
        <v>46</v>
      </c>
      <c r="F7" s="1" t="s">
        <v>124</v>
      </c>
      <c r="G7" s="1" t="s">
        <v>125</v>
      </c>
      <c r="H7" s="1" t="s">
        <v>126</v>
      </c>
      <c r="I7" s="1" t="s">
        <v>150</v>
      </c>
      <c r="J7" s="1" t="s">
        <v>128</v>
      </c>
      <c r="K7" s="1" t="s">
        <v>150</v>
      </c>
      <c r="L7" s="1" t="s">
        <v>150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154</v>
      </c>
      <c r="R7" s="1" t="s">
        <v>133</v>
      </c>
      <c r="S7" s="1" t="s">
        <v>134</v>
      </c>
      <c r="T7" s="1" t="s">
        <v>135</v>
      </c>
    </row>
    <row r="8" s="1" customFormat="1" spans="1:20">
      <c r="A8" s="3">
        <v>14968961268</v>
      </c>
      <c r="B8" s="1" t="s">
        <v>124</v>
      </c>
      <c r="C8" s="1" t="s">
        <v>155</v>
      </c>
      <c r="D8" s="1" t="s">
        <v>156</v>
      </c>
      <c r="E8" s="1" t="s">
        <v>49</v>
      </c>
      <c r="F8" s="1" t="s">
        <v>124</v>
      </c>
      <c r="G8" s="1" t="s">
        <v>125</v>
      </c>
      <c r="H8" s="1" t="s">
        <v>126</v>
      </c>
      <c r="I8" s="1" t="s">
        <v>157</v>
      </c>
      <c r="J8" s="1" t="s">
        <v>128</v>
      </c>
      <c r="K8" s="1" t="s">
        <v>157</v>
      </c>
      <c r="L8" s="1" t="s">
        <v>157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158</v>
      </c>
      <c r="R8" s="1" t="s">
        <v>133</v>
      </c>
      <c r="S8" s="1" t="s">
        <v>134</v>
      </c>
      <c r="T8" s="1" t="s">
        <v>135</v>
      </c>
    </row>
    <row r="9" s="1" customFormat="1" spans="1:20">
      <c r="A9" s="3">
        <v>14969119994</v>
      </c>
      <c r="B9" s="1" t="s">
        <v>124</v>
      </c>
      <c r="C9" s="1" t="s">
        <v>159</v>
      </c>
      <c r="D9" s="1" t="s">
        <v>160</v>
      </c>
      <c r="E9" s="1" t="s">
        <v>52</v>
      </c>
      <c r="F9" s="1" t="s">
        <v>124</v>
      </c>
      <c r="G9" s="1" t="s">
        <v>125</v>
      </c>
      <c r="H9" s="1" t="s">
        <v>126</v>
      </c>
      <c r="I9" s="1" t="s">
        <v>161</v>
      </c>
      <c r="J9" s="1" t="s">
        <v>128</v>
      </c>
      <c r="K9" s="1" t="s">
        <v>161</v>
      </c>
      <c r="L9" s="1" t="s">
        <v>161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162</v>
      </c>
      <c r="R9" s="1" t="s">
        <v>133</v>
      </c>
      <c r="S9" s="1" t="s">
        <v>134</v>
      </c>
      <c r="T9" s="1" t="s">
        <v>135</v>
      </c>
    </row>
    <row r="10" s="1" customFormat="1" spans="1:20">
      <c r="A10" s="3">
        <v>14969200758</v>
      </c>
      <c r="B10" s="1" t="s">
        <v>124</v>
      </c>
      <c r="C10" s="1" t="s">
        <v>163</v>
      </c>
      <c r="D10" s="1" t="s">
        <v>153</v>
      </c>
      <c r="E10" s="1" t="s">
        <v>53</v>
      </c>
      <c r="F10" s="1" t="s">
        <v>124</v>
      </c>
      <c r="G10" s="1" t="s">
        <v>125</v>
      </c>
      <c r="H10" s="1" t="s">
        <v>126</v>
      </c>
      <c r="I10" s="1" t="s">
        <v>150</v>
      </c>
      <c r="J10" s="1" t="s">
        <v>128</v>
      </c>
      <c r="K10" s="1" t="s">
        <v>150</v>
      </c>
      <c r="L10" s="1" t="s">
        <v>150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164</v>
      </c>
      <c r="R10" s="1" t="s">
        <v>133</v>
      </c>
      <c r="S10" s="1" t="s">
        <v>134</v>
      </c>
      <c r="T10" s="1" t="s">
        <v>135</v>
      </c>
    </row>
    <row r="11" s="1" customFormat="1" spans="1:20">
      <c r="A11" s="3">
        <v>14971166743</v>
      </c>
      <c r="B11" s="1" t="s">
        <v>124</v>
      </c>
      <c r="C11" s="1" t="s">
        <v>165</v>
      </c>
      <c r="D11" s="1" t="s">
        <v>166</v>
      </c>
      <c r="E11" s="1" t="s">
        <v>71</v>
      </c>
      <c r="F11" s="1" t="s">
        <v>124</v>
      </c>
      <c r="G11" s="1" t="s">
        <v>167</v>
      </c>
      <c r="H11" s="1" t="s">
        <v>126</v>
      </c>
      <c r="I11" s="1" t="s">
        <v>168</v>
      </c>
      <c r="J11" s="1" t="s">
        <v>128</v>
      </c>
      <c r="K11" s="1" t="s">
        <v>168</v>
      </c>
      <c r="L11" s="1" t="s">
        <v>168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169</v>
      </c>
      <c r="R11" s="1" t="s">
        <v>133</v>
      </c>
      <c r="S11" s="1" t="s">
        <v>134</v>
      </c>
      <c r="T11" s="1" t="s">
        <v>135</v>
      </c>
    </row>
    <row r="12" s="1" customFormat="1" spans="1:20">
      <c r="A12" s="3">
        <v>14971654756</v>
      </c>
      <c r="B12" s="1" t="s">
        <v>124</v>
      </c>
      <c r="C12" s="1" t="s">
        <v>170</v>
      </c>
      <c r="D12" s="1" t="s">
        <v>171</v>
      </c>
      <c r="E12" s="1" t="s">
        <v>56</v>
      </c>
      <c r="F12" s="1" t="s">
        <v>124</v>
      </c>
      <c r="G12" s="1" t="s">
        <v>125</v>
      </c>
      <c r="H12" s="1" t="s">
        <v>126</v>
      </c>
      <c r="I12" s="1" t="s">
        <v>172</v>
      </c>
      <c r="J12" s="1" t="s">
        <v>128</v>
      </c>
      <c r="K12" s="1" t="s">
        <v>172</v>
      </c>
      <c r="L12" s="1" t="s">
        <v>172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173</v>
      </c>
      <c r="R12" s="1" t="s">
        <v>133</v>
      </c>
      <c r="S12" s="1" t="s">
        <v>134</v>
      </c>
      <c r="T12" s="1" t="s">
        <v>135</v>
      </c>
    </row>
    <row r="13" s="1" customFormat="1" spans="1:20">
      <c r="A13" s="3">
        <v>14974414298</v>
      </c>
      <c r="B13" s="1" t="s">
        <v>124</v>
      </c>
      <c r="C13" s="1" t="s">
        <v>174</v>
      </c>
      <c r="D13" s="1" t="s">
        <v>175</v>
      </c>
      <c r="E13" s="1" t="s">
        <v>58</v>
      </c>
      <c r="F13" s="1" t="s">
        <v>124</v>
      </c>
      <c r="G13" s="1" t="s">
        <v>125</v>
      </c>
      <c r="H13" s="1" t="s">
        <v>126</v>
      </c>
      <c r="I13" s="1" t="s">
        <v>176</v>
      </c>
      <c r="J13" s="1" t="s">
        <v>128</v>
      </c>
      <c r="K13" s="1" t="s">
        <v>176</v>
      </c>
      <c r="L13" s="1" t="s">
        <v>176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177</v>
      </c>
      <c r="R13" s="1" t="s">
        <v>133</v>
      </c>
      <c r="S13" s="1" t="s">
        <v>134</v>
      </c>
      <c r="T13" s="1" t="s">
        <v>135</v>
      </c>
    </row>
    <row r="14" s="1" customFormat="1" spans="1:20">
      <c r="A14" s="3">
        <v>14975217404</v>
      </c>
      <c r="B14" s="1" t="s">
        <v>124</v>
      </c>
      <c r="C14" s="1" t="s">
        <v>178</v>
      </c>
      <c r="D14" s="1" t="s">
        <v>179</v>
      </c>
      <c r="E14" s="1" t="s">
        <v>60</v>
      </c>
      <c r="F14" s="1" t="s">
        <v>124</v>
      </c>
      <c r="G14" s="1" t="s">
        <v>125</v>
      </c>
      <c r="H14" s="1" t="s">
        <v>126</v>
      </c>
      <c r="I14" s="1" t="s">
        <v>130</v>
      </c>
      <c r="J14" s="1" t="s">
        <v>128</v>
      </c>
      <c r="K14" s="1" t="s">
        <v>130</v>
      </c>
      <c r="L14" s="1" t="s">
        <v>130</v>
      </c>
      <c r="M14" s="1" t="s">
        <v>129</v>
      </c>
      <c r="N14" s="1" t="s">
        <v>129</v>
      </c>
      <c r="O14" s="1" t="s">
        <v>130</v>
      </c>
      <c r="P14" s="1" t="s">
        <v>131</v>
      </c>
      <c r="Q14" s="1" t="s">
        <v>180</v>
      </c>
      <c r="R14" s="1" t="s">
        <v>133</v>
      </c>
      <c r="S14" s="1" t="s">
        <v>134</v>
      </c>
      <c r="T14" s="1" t="s">
        <v>135</v>
      </c>
    </row>
    <row r="15" s="1" customFormat="1" spans="1:20">
      <c r="A15" s="3">
        <v>14975263723</v>
      </c>
      <c r="B15" s="1" t="s">
        <v>124</v>
      </c>
      <c r="C15" s="1" t="s">
        <v>181</v>
      </c>
      <c r="D15" s="1" t="s">
        <v>182</v>
      </c>
      <c r="E15" s="1" t="s">
        <v>62</v>
      </c>
      <c r="F15" s="1" t="s">
        <v>124</v>
      </c>
      <c r="G15" s="1" t="s">
        <v>125</v>
      </c>
      <c r="H15" s="1" t="s">
        <v>126</v>
      </c>
      <c r="I15" s="1" t="s">
        <v>183</v>
      </c>
      <c r="J15" s="1" t="s">
        <v>128</v>
      </c>
      <c r="K15" s="1" t="s">
        <v>183</v>
      </c>
      <c r="L15" s="1" t="s">
        <v>183</v>
      </c>
      <c r="M15" s="1" t="s">
        <v>129</v>
      </c>
      <c r="N15" s="1" t="s">
        <v>129</v>
      </c>
      <c r="O15" s="1" t="s">
        <v>130</v>
      </c>
      <c r="P15" s="1" t="s">
        <v>131</v>
      </c>
      <c r="Q15" s="1" t="s">
        <v>184</v>
      </c>
      <c r="R15" s="1" t="s">
        <v>133</v>
      </c>
      <c r="S15" s="1" t="s">
        <v>134</v>
      </c>
      <c r="T15" s="1" t="s">
        <v>135</v>
      </c>
    </row>
    <row r="16" s="1" customFormat="1" spans="1:20">
      <c r="A16" s="3">
        <v>14975298674</v>
      </c>
      <c r="B16" s="1" t="s">
        <v>124</v>
      </c>
      <c r="C16" s="1" t="s">
        <v>185</v>
      </c>
      <c r="D16" s="1" t="s">
        <v>179</v>
      </c>
      <c r="E16" s="1" t="s">
        <v>63</v>
      </c>
      <c r="F16" s="1" t="s">
        <v>124</v>
      </c>
      <c r="G16" s="1" t="s">
        <v>125</v>
      </c>
      <c r="H16" s="1" t="s">
        <v>126</v>
      </c>
      <c r="I16" s="1" t="s">
        <v>186</v>
      </c>
      <c r="J16" s="1" t="s">
        <v>128</v>
      </c>
      <c r="K16" s="1" t="s">
        <v>186</v>
      </c>
      <c r="L16" s="1" t="s">
        <v>186</v>
      </c>
      <c r="M16" s="1" t="s">
        <v>129</v>
      </c>
      <c r="N16" s="1" t="s">
        <v>129</v>
      </c>
      <c r="O16" s="1" t="s">
        <v>130</v>
      </c>
      <c r="P16" s="1" t="s">
        <v>131</v>
      </c>
      <c r="Q16" s="1" t="s">
        <v>187</v>
      </c>
      <c r="R16" s="1" t="s">
        <v>133</v>
      </c>
      <c r="S16" s="1" t="s">
        <v>134</v>
      </c>
      <c r="T16" s="1" t="s">
        <v>135</v>
      </c>
    </row>
    <row r="17" s="1" customFormat="1" spans="1:20">
      <c r="A17" s="3">
        <v>14975349189</v>
      </c>
      <c r="B17" s="1" t="s">
        <v>124</v>
      </c>
      <c r="C17" s="1" t="s">
        <v>188</v>
      </c>
      <c r="D17" s="1" t="s">
        <v>189</v>
      </c>
      <c r="E17" s="1" t="s">
        <v>65</v>
      </c>
      <c r="F17" s="1" t="s">
        <v>124</v>
      </c>
      <c r="G17" s="1" t="s">
        <v>125</v>
      </c>
      <c r="H17" s="1" t="s">
        <v>126</v>
      </c>
      <c r="I17" s="1" t="s">
        <v>190</v>
      </c>
      <c r="J17" s="1" t="s">
        <v>128</v>
      </c>
      <c r="K17" s="1" t="s">
        <v>190</v>
      </c>
      <c r="L17" s="1" t="s">
        <v>190</v>
      </c>
      <c r="M17" s="1" t="s">
        <v>129</v>
      </c>
      <c r="N17" s="1" t="s">
        <v>129</v>
      </c>
      <c r="O17" s="1" t="s">
        <v>130</v>
      </c>
      <c r="P17" s="1" t="s">
        <v>131</v>
      </c>
      <c r="Q17" s="1" t="s">
        <v>191</v>
      </c>
      <c r="R17" s="1" t="s">
        <v>133</v>
      </c>
      <c r="S17" s="1" t="s">
        <v>134</v>
      </c>
      <c r="T17" s="1" t="s">
        <v>135</v>
      </c>
    </row>
    <row r="18" s="1" customFormat="1" spans="1:20">
      <c r="A18" s="3">
        <v>14975825000</v>
      </c>
      <c r="B18" s="1" t="s">
        <v>124</v>
      </c>
      <c r="C18" s="1" t="s">
        <v>192</v>
      </c>
      <c r="D18" s="1" t="s">
        <v>193</v>
      </c>
      <c r="E18" s="1" t="s">
        <v>68</v>
      </c>
      <c r="F18" s="1" t="s">
        <v>124</v>
      </c>
      <c r="G18" s="1" t="s">
        <v>125</v>
      </c>
      <c r="H18" s="1" t="s">
        <v>126</v>
      </c>
      <c r="I18" s="1" t="s">
        <v>194</v>
      </c>
      <c r="J18" s="1" t="s">
        <v>128</v>
      </c>
      <c r="K18" s="1" t="s">
        <v>194</v>
      </c>
      <c r="L18" s="1" t="s">
        <v>194</v>
      </c>
      <c r="M18" s="1" t="s">
        <v>129</v>
      </c>
      <c r="N18" s="1" t="s">
        <v>129</v>
      </c>
      <c r="O18" s="1" t="s">
        <v>130</v>
      </c>
      <c r="P18" s="1" t="s">
        <v>131</v>
      </c>
      <c r="Q18" s="1" t="s">
        <v>195</v>
      </c>
      <c r="R18" s="1" t="s">
        <v>133</v>
      </c>
      <c r="S18" s="1" t="s">
        <v>134</v>
      </c>
      <c r="T18" s="1" t="s">
        <v>135</v>
      </c>
    </row>
    <row r="19" s="1" customFormat="1" spans="1:20">
      <c r="A19" s="3">
        <v>14977666398</v>
      </c>
      <c r="B19" s="1" t="s">
        <v>125</v>
      </c>
      <c r="C19" s="1" t="s">
        <v>196</v>
      </c>
      <c r="D19" s="1" t="s">
        <v>197</v>
      </c>
      <c r="E19" s="1" t="s">
        <v>75</v>
      </c>
      <c r="F19" s="1" t="s">
        <v>125</v>
      </c>
      <c r="G19" s="1" t="s">
        <v>167</v>
      </c>
      <c r="H19" s="1" t="s">
        <v>126</v>
      </c>
      <c r="I19" s="1" t="s">
        <v>198</v>
      </c>
      <c r="J19" s="1" t="s">
        <v>128</v>
      </c>
      <c r="K19" s="1" t="s">
        <v>198</v>
      </c>
      <c r="L19" s="1" t="s">
        <v>198</v>
      </c>
      <c r="M19" s="1" t="s">
        <v>129</v>
      </c>
      <c r="N19" s="1" t="s">
        <v>129</v>
      </c>
      <c r="O19" s="1" t="s">
        <v>130</v>
      </c>
      <c r="P19" s="1" t="s">
        <v>131</v>
      </c>
      <c r="Q19" s="1" t="s">
        <v>199</v>
      </c>
      <c r="R19" s="1" t="s">
        <v>133</v>
      </c>
      <c r="S19" s="1" t="s">
        <v>134</v>
      </c>
      <c r="T19" s="1" t="s">
        <v>135</v>
      </c>
    </row>
    <row r="20" s="1" customFormat="1" spans="1:20">
      <c r="A20" s="3">
        <v>14977992445</v>
      </c>
      <c r="B20" s="1" t="s">
        <v>125</v>
      </c>
      <c r="C20" s="1" t="s">
        <v>200</v>
      </c>
      <c r="D20" s="1" t="s">
        <v>201</v>
      </c>
      <c r="E20" s="1" t="s">
        <v>78</v>
      </c>
      <c r="F20" s="1" t="s">
        <v>125</v>
      </c>
      <c r="G20" s="1" t="s">
        <v>167</v>
      </c>
      <c r="H20" s="1" t="s">
        <v>126</v>
      </c>
      <c r="I20" s="1" t="s">
        <v>202</v>
      </c>
      <c r="J20" s="1" t="s">
        <v>128</v>
      </c>
      <c r="K20" s="1" t="s">
        <v>202</v>
      </c>
      <c r="L20" s="1" t="s">
        <v>202</v>
      </c>
      <c r="M20" s="1" t="s">
        <v>129</v>
      </c>
      <c r="N20" s="1" t="s">
        <v>129</v>
      </c>
      <c r="O20" s="1" t="s">
        <v>130</v>
      </c>
      <c r="P20" s="1" t="s">
        <v>131</v>
      </c>
      <c r="Q20" s="1" t="s">
        <v>203</v>
      </c>
      <c r="R20" s="1" t="s">
        <v>133</v>
      </c>
      <c r="S20" s="1" t="s">
        <v>134</v>
      </c>
      <c r="T20" s="1" t="s">
        <v>135</v>
      </c>
    </row>
    <row r="21" s="1" customFormat="1" spans="1:20">
      <c r="A21" s="3">
        <v>14983209677</v>
      </c>
      <c r="B21" s="1" t="s">
        <v>125</v>
      </c>
      <c r="C21" s="1" t="s">
        <v>204</v>
      </c>
      <c r="D21" s="1" t="s">
        <v>205</v>
      </c>
      <c r="E21" s="1" t="s">
        <v>80</v>
      </c>
      <c r="F21" s="1" t="s">
        <v>125</v>
      </c>
      <c r="G21" s="1" t="s">
        <v>167</v>
      </c>
      <c r="H21" s="1" t="s">
        <v>126</v>
      </c>
      <c r="I21" s="1" t="s">
        <v>206</v>
      </c>
      <c r="J21" s="1" t="s">
        <v>128</v>
      </c>
      <c r="K21" s="1" t="s">
        <v>206</v>
      </c>
      <c r="L21" s="1" t="s">
        <v>206</v>
      </c>
      <c r="M21" s="1" t="s">
        <v>129</v>
      </c>
      <c r="N21" s="1" t="s">
        <v>129</v>
      </c>
      <c r="O21" s="1" t="s">
        <v>130</v>
      </c>
      <c r="P21" s="1" t="s">
        <v>131</v>
      </c>
      <c r="Q21" s="1" t="s">
        <v>207</v>
      </c>
      <c r="R21" s="1" t="s">
        <v>133</v>
      </c>
      <c r="S21" s="1" t="s">
        <v>134</v>
      </c>
      <c r="T21" s="1" t="s">
        <v>135</v>
      </c>
    </row>
    <row r="22" s="1" customFormat="1" spans="1:20">
      <c r="A22" s="3">
        <v>15174718755</v>
      </c>
      <c r="B22" s="1" t="s">
        <v>125</v>
      </c>
      <c r="C22" s="1" t="s">
        <v>208</v>
      </c>
      <c r="D22" s="1" t="s">
        <v>209</v>
      </c>
      <c r="E22" s="1" t="s">
        <v>82</v>
      </c>
      <c r="F22" s="1" t="s">
        <v>125</v>
      </c>
      <c r="G22" s="1" t="s">
        <v>167</v>
      </c>
      <c r="H22" s="1" t="s">
        <v>126</v>
      </c>
      <c r="I22" s="1" t="s">
        <v>210</v>
      </c>
      <c r="J22" s="1" t="s">
        <v>128</v>
      </c>
      <c r="K22" s="1" t="s">
        <v>210</v>
      </c>
      <c r="L22" s="1" t="s">
        <v>210</v>
      </c>
      <c r="M22" s="1" t="s">
        <v>129</v>
      </c>
      <c r="N22" s="1" t="s">
        <v>129</v>
      </c>
      <c r="O22" s="1" t="s">
        <v>130</v>
      </c>
      <c r="P22" s="1" t="s">
        <v>131</v>
      </c>
      <c r="Q22" s="1" t="s">
        <v>211</v>
      </c>
      <c r="R22" s="1" t="s">
        <v>133</v>
      </c>
      <c r="S22" s="1" t="s">
        <v>134</v>
      </c>
      <c r="T22" s="1" t="s">
        <v>135</v>
      </c>
    </row>
    <row r="23" s="1" customFormat="1" spans="1:20">
      <c r="A23" s="3">
        <v>14983352987</v>
      </c>
      <c r="B23" s="1" t="s">
        <v>125</v>
      </c>
      <c r="C23" s="1" t="s">
        <v>212</v>
      </c>
      <c r="D23" s="1" t="s">
        <v>213</v>
      </c>
      <c r="E23" s="1" t="s">
        <v>84</v>
      </c>
      <c r="F23" s="1" t="s">
        <v>125</v>
      </c>
      <c r="G23" s="1" t="s">
        <v>167</v>
      </c>
      <c r="H23" s="1" t="s">
        <v>126</v>
      </c>
      <c r="I23" s="1" t="s">
        <v>214</v>
      </c>
      <c r="J23" s="1" t="s">
        <v>128</v>
      </c>
      <c r="K23" s="1" t="s">
        <v>214</v>
      </c>
      <c r="L23" s="1" t="s">
        <v>214</v>
      </c>
      <c r="M23" s="1" t="s">
        <v>129</v>
      </c>
      <c r="N23" s="1" t="s">
        <v>129</v>
      </c>
      <c r="O23" s="1" t="s">
        <v>130</v>
      </c>
      <c r="P23" s="1" t="s">
        <v>131</v>
      </c>
      <c r="Q23" s="1" t="s">
        <v>215</v>
      </c>
      <c r="R23" s="1" t="s">
        <v>133</v>
      </c>
      <c r="S23" s="1" t="s">
        <v>134</v>
      </c>
      <c r="T23" s="1" t="s">
        <v>135</v>
      </c>
    </row>
    <row r="24" s="1" customFormat="1" spans="1:20">
      <c r="A24" s="3">
        <v>14984412021</v>
      </c>
      <c r="B24" s="1" t="s">
        <v>125</v>
      </c>
      <c r="C24" s="1" t="s">
        <v>216</v>
      </c>
      <c r="D24" s="1" t="s">
        <v>217</v>
      </c>
      <c r="E24" s="1" t="s">
        <v>94</v>
      </c>
      <c r="F24" s="1" t="s">
        <v>125</v>
      </c>
      <c r="G24" s="1" t="s">
        <v>167</v>
      </c>
      <c r="H24" s="1" t="s">
        <v>126</v>
      </c>
      <c r="I24" s="1" t="s">
        <v>218</v>
      </c>
      <c r="J24" s="1" t="s">
        <v>128</v>
      </c>
      <c r="K24" s="1" t="s">
        <v>218</v>
      </c>
      <c r="L24" s="1" t="s">
        <v>218</v>
      </c>
      <c r="M24" s="1" t="s">
        <v>129</v>
      </c>
      <c r="N24" s="1" t="s">
        <v>129</v>
      </c>
      <c r="O24" s="1" t="s">
        <v>130</v>
      </c>
      <c r="P24" s="1" t="s">
        <v>131</v>
      </c>
      <c r="Q24" s="1" t="s">
        <v>219</v>
      </c>
      <c r="R24" s="1" t="s">
        <v>133</v>
      </c>
      <c r="S24" s="1" t="s">
        <v>134</v>
      </c>
      <c r="T24" s="1" t="s">
        <v>135</v>
      </c>
    </row>
    <row r="25" s="1" customFormat="1" spans="1:20">
      <c r="A25" s="3">
        <v>14984546881</v>
      </c>
      <c r="B25" s="1" t="s">
        <v>125</v>
      </c>
      <c r="C25" s="1" t="s">
        <v>220</v>
      </c>
      <c r="D25" s="1" t="s">
        <v>221</v>
      </c>
      <c r="E25" s="1" t="s">
        <v>97</v>
      </c>
      <c r="F25" s="1" t="s">
        <v>125</v>
      </c>
      <c r="G25" s="1" t="s">
        <v>167</v>
      </c>
      <c r="H25" s="1" t="s">
        <v>126</v>
      </c>
      <c r="I25" s="1" t="s">
        <v>222</v>
      </c>
      <c r="J25" s="1" t="s">
        <v>128</v>
      </c>
      <c r="K25" s="1" t="s">
        <v>222</v>
      </c>
      <c r="L25" s="1" t="s">
        <v>222</v>
      </c>
      <c r="M25" s="1" t="s">
        <v>129</v>
      </c>
      <c r="N25" s="1" t="s">
        <v>129</v>
      </c>
      <c r="O25" s="1" t="s">
        <v>130</v>
      </c>
      <c r="P25" s="1" t="s">
        <v>131</v>
      </c>
      <c r="Q25" s="1" t="s">
        <v>223</v>
      </c>
      <c r="R25" s="1" t="s">
        <v>133</v>
      </c>
      <c r="S25" s="1" t="s">
        <v>134</v>
      </c>
      <c r="T25" s="1" t="s">
        <v>135</v>
      </c>
    </row>
    <row r="26" s="1" customFormat="1" spans="1:20">
      <c r="A26" s="3">
        <v>14984568217</v>
      </c>
      <c r="B26" s="1" t="s">
        <v>125</v>
      </c>
      <c r="C26" s="1" t="s">
        <v>224</v>
      </c>
      <c r="D26" s="1" t="s">
        <v>225</v>
      </c>
      <c r="E26" s="1" t="s">
        <v>226</v>
      </c>
      <c r="F26" s="1" t="s">
        <v>125</v>
      </c>
      <c r="G26" s="1" t="s">
        <v>167</v>
      </c>
      <c r="H26" s="1" t="s">
        <v>126</v>
      </c>
      <c r="I26" s="1" t="s">
        <v>130</v>
      </c>
      <c r="J26" s="1" t="s">
        <v>128</v>
      </c>
      <c r="K26" s="1" t="s">
        <v>130</v>
      </c>
      <c r="L26" s="1" t="s">
        <v>130</v>
      </c>
      <c r="M26" s="1" t="s">
        <v>129</v>
      </c>
      <c r="N26" s="1" t="s">
        <v>129</v>
      </c>
      <c r="O26" s="1" t="s">
        <v>130</v>
      </c>
      <c r="P26" s="1" t="s">
        <v>131</v>
      </c>
      <c r="Q26" s="1" t="s">
        <v>227</v>
      </c>
      <c r="R26" s="1" t="s">
        <v>133</v>
      </c>
      <c r="S26" s="1" t="s">
        <v>134</v>
      </c>
      <c r="T26" s="1" t="s">
        <v>135</v>
      </c>
    </row>
    <row r="27" s="1" customFormat="1" spans="1:20">
      <c r="A27" s="3">
        <v>14984732605</v>
      </c>
      <c r="B27" s="1" t="s">
        <v>125</v>
      </c>
      <c r="C27" s="1" t="s">
        <v>228</v>
      </c>
      <c r="D27" s="1" t="s">
        <v>225</v>
      </c>
      <c r="E27" s="1" t="s">
        <v>100</v>
      </c>
      <c r="F27" s="1" t="s">
        <v>125</v>
      </c>
      <c r="G27" s="1" t="s">
        <v>167</v>
      </c>
      <c r="H27" s="1" t="s">
        <v>126</v>
      </c>
      <c r="I27" s="1" t="s">
        <v>130</v>
      </c>
      <c r="J27" s="1" t="s">
        <v>128</v>
      </c>
      <c r="K27" s="1" t="s">
        <v>130</v>
      </c>
      <c r="L27" s="1" t="s">
        <v>130</v>
      </c>
      <c r="M27" s="1" t="s">
        <v>129</v>
      </c>
      <c r="N27" s="1" t="s">
        <v>129</v>
      </c>
      <c r="O27" s="1" t="s">
        <v>130</v>
      </c>
      <c r="P27" s="1" t="s">
        <v>131</v>
      </c>
      <c r="Q27" s="1" t="s">
        <v>229</v>
      </c>
      <c r="R27" s="1" t="s">
        <v>133</v>
      </c>
      <c r="S27" s="1" t="s">
        <v>134</v>
      </c>
      <c r="T27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2021-05-08T01:26:35Z</dcterms:created>
  <dcterms:modified xsi:type="dcterms:W3CDTF">2021-05-08T01:34:08Z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17456187F43348049DB8533EEDBA59E6</vt:lpwstr>
  </property>
  <property fmtid="{D5CDD505-2E9C-101B-9397-08002B2CF9AE}" pid="3" name="KSOProductBuildVer">
    <vt:lpwstr>2052-11.1.0.10463</vt:lpwstr>
  </property>
</Properties>
</file>