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<sst xmlns="http://schemas.openxmlformats.org/spreadsheetml/2006/main" count="693" uniqueCount="208">
  <si>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</si>
  <si>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</si>
  <si>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</si>
  <si>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</si>
  <si>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</si>
  <si>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</si>
  <si>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</si>
  <si>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</si>
  <si>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</si>
  <si>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</si>
  <si>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</si>
  <si>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</si>
  <si>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</si>
  <si>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</si>
  <si>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</si>
  <si>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</si>
  <si>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</si>
  <si>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</si>
  <si>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</si>
  <si>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</si>
  <si>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</si>
  <si>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</si>
  <si>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</si>
  <si>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</si>
  <si>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</si>
  <si>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</si>
  <si>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</si>
  <si>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60平开间&lt;双人入住&gt;&lt;双早&gt;&lt;大床&gt;</t>
  </si>
  <si>
    <t>CNY</t>
  </si>
  <si>
    <t>曾凡新</t>
  </si>
  <si>
    <t>CA13744210507CNY</t>
  </si>
  <si>
    <t>未提现</t>
  </si>
  <si>
    <t>携程开票</t>
  </si>
  <si>
    <t>[广州]广州奥华国际酒店公寓奥园广场店(70951960)</t>
  </si>
  <si>
    <t>豪华双床房&lt;双人入住&gt;&lt;无早&gt;&lt;今日特价 &gt;</t>
  </si>
  <si>
    <t>孔庆就</t>
  </si>
  <si>
    <t>[广州]爱丽思国际酒店公寓(广州沿江路民间金融大厦店)(70656969)</t>
  </si>
  <si>
    <t>标准城景双床房&lt;双人入住&gt;&lt;无早&gt;</t>
  </si>
  <si>
    <t>黄伟渠</t>
  </si>
  <si>
    <t>[安顺]安顺豪生温泉度假酒店(71662034)</t>
  </si>
  <si>
    <t>高级大床房&lt;双人入住&gt;&lt;内宾&gt;&lt;双早&gt;&lt; DLTZ &gt;</t>
  </si>
  <si>
    <t>王雅麒</t>
  </si>
  <si>
    <t>豪华大床房&lt;双人入住&gt;&lt;无早&gt;&lt;今日特价 &gt;</t>
  </si>
  <si>
    <t>王郑奇</t>
  </si>
  <si>
    <t>刘长勤</t>
  </si>
  <si>
    <t>[大理市]大理古城未迟清舍客栈(64242922)</t>
  </si>
  <si>
    <t>清舍庭院大床房&lt;双人入住&gt;&lt;无早&gt;&lt;大床&gt;</t>
  </si>
  <si>
    <t>梁铭浩</t>
  </si>
  <si>
    <t>好莱坞双床房&lt;双人入住&gt;&lt;内宾&gt;&lt;双早&gt;&lt; DLTZ &gt;</t>
  </si>
  <si>
    <t>周夏宇</t>
  </si>
  <si>
    <t>王静</t>
  </si>
  <si>
    <t>李军</t>
  </si>
  <si>
    <t>[深圳]深圳溪涌·悦榕湾工人度假村(72896352)</t>
  </si>
  <si>
    <t>海洋主题大床房&lt;大床&gt;&lt;限时抢购&gt;&lt;双人入住&gt;&lt;双早&gt;</t>
  </si>
  <si>
    <t>叶丽</t>
  </si>
  <si>
    <t>退单</t>
  </si>
  <si>
    <t>[景洪]云南航空西双版纳观光酒店(72237490)</t>
  </si>
  <si>
    <t>高级双床房&lt;双人入住&gt;&lt;双早&gt;&lt;双床&gt;</t>
  </si>
  <si>
    <t>吴松玲</t>
  </si>
  <si>
    <t>CA13744210508CNY</t>
  </si>
  <si>
    <t>取消</t>
  </si>
  <si>
    <t>[丽江]丽江和府洲际度假酒店(64239627)</t>
  </si>
  <si>
    <t>洲际高级房(住2晚或2晚的倍数)&lt;今日特价 &gt;&lt;双人入住&gt;&lt;单早&gt;</t>
  </si>
  <si>
    <t>KIM/HAEBEEN,KANG/DANBI</t>
  </si>
  <si>
    <t>[大邑]德门仁里精品酒店(大邑安仁古镇店)(62555384)</t>
  </si>
  <si>
    <t>双床房&lt;中宾&gt;&lt;双人入住&gt;&lt;双早&gt;&lt;双床&gt;</t>
  </si>
  <si>
    <t>鲍艳艳</t>
  </si>
  <si>
    <t>[澳门]澳门丽思卡尔顿酒店(The Ritz-Carlton Macau)(67089569)</t>
  </si>
  <si>
    <t>尊贵套房&lt;双人入住&gt;&lt;特价&gt;&lt;无早&gt;</t>
  </si>
  <si>
    <t>xiong/Jun,Zhou/Qian</t>
  </si>
  <si>
    <t>[梅州]梅州麓湖山酒店(62503407)</t>
  </si>
  <si>
    <t>豪华大床房&lt;特惠价&gt;&lt;双人入住&gt;&lt;双早&gt;</t>
  </si>
  <si>
    <t>肖宇</t>
  </si>
  <si>
    <t>孙璐洁</t>
  </si>
  <si>
    <t>王妍佳</t>
  </si>
  <si>
    <t>[上海]上海半岛酒店(65670331)</t>
  </si>
  <si>
    <t>特级豪华江景房&lt;双人入住&gt;&lt;双早&gt;&lt;大床&gt;</t>
  </si>
  <si>
    <t>An/Wei</t>
  </si>
  <si>
    <t>李文莉</t>
  </si>
  <si>
    <t>杨琅云</t>
  </si>
  <si>
    <t>公寓标准大床房&lt;双人入住&gt;&lt;双早&gt;&lt;大床&gt;</t>
  </si>
  <si>
    <t>陈海红,陈美清</t>
  </si>
  <si>
    <t>[梅州]梅州英思廷酒店(68034492)</t>
  </si>
  <si>
    <t>廷悦大床房&lt;内宾&gt;&lt;双人入住&gt;&lt;特惠专享&gt;&lt;双早&gt;&lt;大床&gt;</t>
  </si>
  <si>
    <t>陈健</t>
  </si>
  <si>
    <t>[成都]德门仁里酒店(成都宽窄店)(62554428)</t>
  </si>
  <si>
    <t>榻榻米大床房&lt;中宾&gt;&lt;双人入住&gt;&lt;双早&gt;&lt;大床&gt;</t>
  </si>
  <si>
    <t>刘艺</t>
  </si>
  <si>
    <t>夏永久</t>
  </si>
  <si>
    <t>李伟</t>
  </si>
  <si>
    <t>张月</t>
  </si>
  <si>
    <t>朱晓晖</t>
  </si>
  <si>
    <t>，</t>
  </si>
  <si>
    <t>202104211149140020</t>
  </si>
  <si>
    <t>202104211232500020</t>
  </si>
  <si>
    <t>202104211506310020</t>
  </si>
  <si>
    <t>202104211638130021</t>
  </si>
  <si>
    <t>202104212026180021</t>
  </si>
  <si>
    <t>202104211707490021</t>
  </si>
  <si>
    <t>202104211708270021</t>
  </si>
  <si>
    <t>202104220816480020</t>
  </si>
  <si>
    <t>202104220816040020</t>
  </si>
  <si>
    <t>202104221157290020</t>
  </si>
  <si>
    <t>202104221316290020</t>
  </si>
  <si>
    <t>A210508100814481 HOP：21140元</t>
  </si>
  <si>
    <t>i210508100714 房集：4080元</t>
  </si>
  <si>
    <t>总计：25220元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</si>
  <si>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</si>
  <si>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</si>
  <si>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</si>
  <si>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</si>
  <si>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</si>
  <si>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</si>
  <si>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</si>
  <si>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</si>
  <si>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</si>
  <si>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</si>
  <si>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</si>
  <si>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</si>
  <si>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</si>
  <si>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</si>
  <si>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</si>
  <si>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</si>
  <si>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</si>
  <si>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2021-04-03</t>
  </si>
  <si>
    <t>2047986</t>
  </si>
  <si>
    <t>丽江和府洲际度假酒店</t>
  </si>
  <si>
    <t>KIM HAEBEEN,KANG DANBI</t>
  </si>
  <si>
    <t>2021-04-21</t>
  </si>
  <si>
    <t>2021-04-23</t>
  </si>
  <si>
    <t>退房日月结</t>
  </si>
  <si>
    <t>1940.00</t>
  </si>
  <si>
    <t>RMB</t>
  </si>
  <si>
    <t>0</t>
  </si>
  <si>
    <t>0.00</t>
  </si>
  <si>
    <t>携程汇登国内直连</t>
  </si>
  <si>
    <t>2021-04-04 09:23:31</t>
  </si>
  <si>
    <t>否</t>
  </si>
  <si>
    <t>广州汇登信息科技有限公司</t>
  </si>
  <si>
    <t>直采</t>
  </si>
  <si>
    <t>2021-04-09</t>
  </si>
  <si>
    <t>2057618</t>
  </si>
  <si>
    <t>德门仁里精品酒店(大邑安仁古镇店)</t>
  </si>
  <si>
    <t>506.00</t>
  </si>
  <si>
    <t>2021-04-09 14:51:35</t>
  </si>
  <si>
    <t>2021-04-10</t>
  </si>
  <si>
    <t>2059408</t>
  </si>
  <si>
    <t>澳门丽思卡尔顿酒店</t>
  </si>
  <si>
    <t>xiong Jun,Zhou Qian</t>
  </si>
  <si>
    <t>2960.00</t>
  </si>
  <si>
    <t>2021-04-10 13:12:12</t>
  </si>
  <si>
    <t>2021-04-12</t>
  </si>
  <si>
    <t>2062941</t>
  </si>
  <si>
    <t>梅州麓湖山酒店</t>
  </si>
  <si>
    <t>2021-04-22</t>
  </si>
  <si>
    <t>378.00</t>
  </si>
  <si>
    <t>2021-04-12 10:42:48</t>
  </si>
  <si>
    <t>2021-04-18</t>
  </si>
  <si>
    <t>2072073</t>
  </si>
  <si>
    <t>253.00</t>
  </si>
  <si>
    <t>2021-04-18 14:36:15</t>
  </si>
  <si>
    <t>2072194</t>
  </si>
  <si>
    <t>上海镛舍酒店</t>
  </si>
  <si>
    <t>2200.00</t>
  </si>
  <si>
    <t>2021-04-18 15:44:43</t>
  </si>
  <si>
    <t>2072699</t>
  </si>
  <si>
    <t>2021-04-19 19:44:35</t>
  </si>
  <si>
    <t>2021-04-19</t>
  </si>
  <si>
    <t>2074109</t>
  </si>
  <si>
    <t>广州奥华国际酒店公寓奥园广场店</t>
  </si>
  <si>
    <t>193.00</t>
  </si>
  <si>
    <t>2021-04-19 21:53:42</t>
  </si>
  <si>
    <t>2021-04-20</t>
  </si>
  <si>
    <t>2075068</t>
  </si>
  <si>
    <t>爱丽思国际酒店公寓(广州沿江路民间金融大厦店)</t>
  </si>
  <si>
    <t>205.00</t>
  </si>
  <si>
    <t>2021-04-20 18:30:32</t>
  </si>
  <si>
    <t>2075540</t>
  </si>
  <si>
    <t>上海半岛酒店</t>
  </si>
  <si>
    <t>An Wei</t>
  </si>
  <si>
    <t>8220.00</t>
  </si>
  <si>
    <t>2021-04-21 08:19:18</t>
  </si>
  <si>
    <t>2076001</t>
  </si>
  <si>
    <t>2021-04-21 11:57:58</t>
  </si>
  <si>
    <t>2076188</t>
  </si>
  <si>
    <t>大理古城未迟清舍客栈</t>
  </si>
  <si>
    <t>230.00</t>
  </si>
  <si>
    <t>2021-04-21 14:27:03</t>
  </si>
  <si>
    <t>2076468</t>
  </si>
  <si>
    <t>536.00</t>
  </si>
  <si>
    <t>2021-04-21 17:43:21</t>
  </si>
  <si>
    <t>2076659</t>
  </si>
  <si>
    <t>梅州英思廷酒店</t>
  </si>
  <si>
    <t>248.00</t>
  </si>
  <si>
    <t>2021-04-21 20:31:23</t>
  </si>
  <si>
    <t>2076826</t>
  </si>
  <si>
    <t>深圳溪涌·悦榕湾工人度假村</t>
  </si>
  <si>
    <t>480.00</t>
  </si>
  <si>
    <t>2021-04-21 21:40:18</t>
  </si>
  <si>
    <t>2077180</t>
  </si>
  <si>
    <t>德门仁里酒店(成都宽窄店)</t>
  </si>
  <si>
    <t>417.00</t>
  </si>
  <si>
    <t>2021-04-22 09:08:55</t>
  </si>
  <si>
    <t>2077680</t>
  </si>
  <si>
    <t>2021-04-22 14:29:01</t>
  </si>
  <si>
    <t>2078178</t>
  </si>
  <si>
    <t>268.00</t>
  </si>
  <si>
    <t>2021-04-22 19:27:48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</si>
</sst>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14948469253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44307</v>
      </c>
      <c r="G2" s="5">
        <v>44308</v>
      </c>
      <c r="H2" s="4">
        <v>1</v>
      </c>
      <c r="I2" s="4">
        <v>1</v>
      </c>
      <c r="J2" s="4">
        <v>1</v>
      </c>
      <c r="K2" s="4" t="s">
        <v>28</v>
      </c>
      <c r="L2" s="4">
        <v>2200</v>
      </c>
      <c r="M2" s="4">
        <v>2200</v>
      </c>
      <c r="N2" s="4" t="s">
        <v>29</v>
      </c>
      <c r="O2" s="4" t="s">
        <v>30</v>
      </c>
      <c r="P2" s="4" t="s">
        <v>31</v>
      </c>
      <c r="Q2" s="4">
        <v>0</v>
      </c>
      <c r="R2" s="6">
        <v>44304</v>
      </c>
      <c r="S2" s="5">
        <v>44323</v>
      </c>
      <c r="T2" s="4" t="s">
        <v>32</v>
      </c>
      <c r="U2" s="4">
        <v>2200</v>
      </c>
      <c r="V2" s="4">
        <v>0</v>
      </c>
      <c r="W2" s="4">
        <v>0</v>
      </c>
      <c r="X2" s="4">
        <v>2072699</v>
      </c>
    </row>
    <row r="3" s="4" customFormat="1" spans="1:23">
      <c r="A3" s="4">
        <v>14956747141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44307</v>
      </c>
      <c r="G3" s="5">
        <v>44308</v>
      </c>
      <c r="H3" s="4">
        <v>1</v>
      </c>
      <c r="I3" s="4">
        <v>1</v>
      </c>
      <c r="J3" s="4">
        <v>1</v>
      </c>
      <c r="K3" s="4" t="s">
        <v>28</v>
      </c>
      <c r="L3" s="4">
        <v>193</v>
      </c>
      <c r="M3" s="4">
        <v>193</v>
      </c>
      <c r="N3" s="4" t="s">
        <v>35</v>
      </c>
      <c r="O3" s="4" t="s">
        <v>30</v>
      </c>
      <c r="P3" s="4" t="s">
        <v>31</v>
      </c>
      <c r="Q3" s="4">
        <v>0</v>
      </c>
      <c r="R3" s="6">
        <v>44305</v>
      </c>
      <c r="S3" s="5">
        <v>44323</v>
      </c>
      <c r="T3" s="4" t="s">
        <v>32</v>
      </c>
      <c r="U3" s="4">
        <v>193</v>
      </c>
      <c r="V3" s="4">
        <v>0</v>
      </c>
      <c r="W3" s="4">
        <v>0</v>
      </c>
    </row>
    <row r="4" s="4" customFormat="1" spans="1:24">
      <c r="A4" s="4">
        <v>14964051892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44307</v>
      </c>
      <c r="G4" s="5">
        <v>44308</v>
      </c>
      <c r="H4" s="4">
        <v>1</v>
      </c>
      <c r="I4" s="4">
        <v>1</v>
      </c>
      <c r="J4" s="4">
        <v>1</v>
      </c>
      <c r="K4" s="4" t="s">
        <v>28</v>
      </c>
      <c r="L4" s="4">
        <v>205</v>
      </c>
      <c r="M4" s="4">
        <v>205</v>
      </c>
      <c r="N4" s="4" t="s">
        <v>38</v>
      </c>
      <c r="O4" s="4" t="s">
        <v>30</v>
      </c>
      <c r="P4" s="4" t="s">
        <v>31</v>
      </c>
      <c r="Q4" s="4">
        <v>0</v>
      </c>
      <c r="R4" s="6">
        <v>44306</v>
      </c>
      <c r="S4" s="5">
        <v>44323</v>
      </c>
      <c r="T4" s="4" t="s">
        <v>32</v>
      </c>
      <c r="U4" s="4">
        <v>205</v>
      </c>
      <c r="V4" s="4">
        <v>0</v>
      </c>
      <c r="W4" s="4">
        <v>0</v>
      </c>
      <c r="X4" s="4">
        <v>2075068</v>
      </c>
    </row>
    <row r="5" s="4" customFormat="1" spans="1:23">
      <c r="A5" s="4">
        <v>14969475606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44307</v>
      </c>
      <c r="G5" s="5">
        <v>44308</v>
      </c>
      <c r="H5" s="4">
        <v>1</v>
      </c>
      <c r="I5" s="4">
        <v>1</v>
      </c>
      <c r="J5" s="4">
        <v>1</v>
      </c>
      <c r="K5" s="4" t="s">
        <v>28</v>
      </c>
      <c r="L5" s="4">
        <v>390</v>
      </c>
      <c r="M5" s="4">
        <v>390</v>
      </c>
      <c r="N5" s="4" t="s">
        <v>41</v>
      </c>
      <c r="O5" s="4" t="s">
        <v>30</v>
      </c>
      <c r="P5" s="4" t="s">
        <v>31</v>
      </c>
      <c r="Q5" s="4">
        <v>0</v>
      </c>
      <c r="R5" s="6">
        <v>44307</v>
      </c>
      <c r="S5" s="5">
        <v>44323</v>
      </c>
      <c r="T5" s="4" t="s">
        <v>32</v>
      </c>
      <c r="U5" s="4">
        <v>390</v>
      </c>
      <c r="V5" s="4">
        <v>0</v>
      </c>
      <c r="W5" s="4">
        <v>0</v>
      </c>
    </row>
    <row r="6" s="4" customFormat="1" spans="1:23">
      <c r="A6" s="4">
        <v>14969557335</v>
      </c>
      <c r="B6" s="4" t="s">
        <v>24</v>
      </c>
      <c r="C6" s="4" t="s">
        <v>25</v>
      </c>
      <c r="D6" s="4" t="s">
        <v>33</v>
      </c>
      <c r="E6" s="4" t="s">
        <v>42</v>
      </c>
      <c r="F6" s="5">
        <v>44307</v>
      </c>
      <c r="G6" s="5">
        <v>44308</v>
      </c>
      <c r="H6" s="4">
        <v>1</v>
      </c>
      <c r="I6" s="4">
        <v>1</v>
      </c>
      <c r="J6" s="4">
        <v>1</v>
      </c>
      <c r="K6" s="4" t="s">
        <v>28</v>
      </c>
      <c r="L6" s="4">
        <v>193</v>
      </c>
      <c r="M6" s="4">
        <v>193</v>
      </c>
      <c r="N6" s="4" t="s">
        <v>43</v>
      </c>
      <c r="O6" s="4" t="s">
        <v>30</v>
      </c>
      <c r="P6" s="4" t="s">
        <v>31</v>
      </c>
      <c r="Q6" s="4">
        <v>0</v>
      </c>
      <c r="R6" s="6">
        <v>44307</v>
      </c>
      <c r="S6" s="5">
        <v>44323</v>
      </c>
      <c r="T6" s="4" t="s">
        <v>32</v>
      </c>
      <c r="U6" s="4">
        <v>193</v>
      </c>
      <c r="V6" s="4">
        <v>0</v>
      </c>
      <c r="W6" s="4">
        <v>0</v>
      </c>
    </row>
    <row r="7" s="4" customFormat="1" spans="1:23">
      <c r="A7" s="4">
        <v>14969798276</v>
      </c>
      <c r="B7" s="4" t="s">
        <v>24</v>
      </c>
      <c r="C7" s="4" t="s">
        <v>25</v>
      </c>
      <c r="D7" s="4" t="s">
        <v>39</v>
      </c>
      <c r="E7" s="4" t="s">
        <v>40</v>
      </c>
      <c r="F7" s="5">
        <v>44307</v>
      </c>
      <c r="G7" s="5">
        <v>44308</v>
      </c>
      <c r="H7" s="4">
        <v>1</v>
      </c>
      <c r="I7" s="4">
        <v>1</v>
      </c>
      <c r="J7" s="4">
        <v>1</v>
      </c>
      <c r="K7" s="4" t="s">
        <v>28</v>
      </c>
      <c r="L7" s="4">
        <v>390</v>
      </c>
      <c r="M7" s="4">
        <v>390</v>
      </c>
      <c r="N7" s="4" t="s">
        <v>44</v>
      </c>
      <c r="O7" s="4" t="s">
        <v>30</v>
      </c>
      <c r="P7" s="4" t="s">
        <v>31</v>
      </c>
      <c r="Q7" s="4">
        <v>0</v>
      </c>
      <c r="R7" s="6">
        <v>44307</v>
      </c>
      <c r="S7" s="5">
        <v>44323</v>
      </c>
      <c r="T7" s="4" t="s">
        <v>32</v>
      </c>
      <c r="U7" s="4">
        <v>390</v>
      </c>
      <c r="V7" s="4">
        <v>0</v>
      </c>
      <c r="W7" s="4">
        <v>0</v>
      </c>
    </row>
    <row r="8" s="4" customFormat="1" spans="1:24">
      <c r="A8" s="4">
        <v>14970514358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44307</v>
      </c>
      <c r="G8" s="5">
        <v>44308</v>
      </c>
      <c r="H8" s="4">
        <v>1</v>
      </c>
      <c r="I8" s="4">
        <v>1</v>
      </c>
      <c r="J8" s="4">
        <v>1</v>
      </c>
      <c r="K8" s="4" t="s">
        <v>28</v>
      </c>
      <c r="L8" s="4">
        <v>230</v>
      </c>
      <c r="M8" s="4">
        <v>230</v>
      </c>
      <c r="N8" s="4" t="s">
        <v>47</v>
      </c>
      <c r="O8" s="4" t="s">
        <v>30</v>
      </c>
      <c r="P8" s="4" t="s">
        <v>31</v>
      </c>
      <c r="Q8" s="4">
        <v>0</v>
      </c>
      <c r="R8" s="6">
        <v>44307</v>
      </c>
      <c r="S8" s="5">
        <v>44323</v>
      </c>
      <c r="T8" s="4" t="s">
        <v>32</v>
      </c>
      <c r="U8" s="4">
        <v>230</v>
      </c>
      <c r="V8" s="4">
        <v>0</v>
      </c>
      <c r="W8" s="4">
        <v>0</v>
      </c>
      <c r="X8" s="4">
        <v>2076188</v>
      </c>
    </row>
    <row r="9" s="4" customFormat="1" spans="1:23">
      <c r="A9" s="4">
        <v>14970739984</v>
      </c>
      <c r="B9" s="4" t="s">
        <v>24</v>
      </c>
      <c r="C9" s="4" t="s">
        <v>25</v>
      </c>
      <c r="D9" s="4" t="s">
        <v>39</v>
      </c>
      <c r="E9" s="4" t="s">
        <v>48</v>
      </c>
      <c r="F9" s="5">
        <v>44307</v>
      </c>
      <c r="G9" s="5">
        <v>44308</v>
      </c>
      <c r="H9" s="4">
        <v>1</v>
      </c>
      <c r="I9" s="4">
        <v>1</v>
      </c>
      <c r="J9" s="4">
        <v>1</v>
      </c>
      <c r="K9" s="4" t="s">
        <v>28</v>
      </c>
      <c r="L9" s="4">
        <v>360</v>
      </c>
      <c r="M9" s="4">
        <v>360</v>
      </c>
      <c r="N9" s="4" t="s">
        <v>49</v>
      </c>
      <c r="O9" s="4" t="s">
        <v>30</v>
      </c>
      <c r="P9" s="4" t="s">
        <v>31</v>
      </c>
      <c r="Q9" s="4">
        <v>0</v>
      </c>
      <c r="R9" s="6">
        <v>44307</v>
      </c>
      <c r="S9" s="5">
        <v>44323</v>
      </c>
      <c r="T9" s="4" t="s">
        <v>32</v>
      </c>
      <c r="U9" s="4">
        <v>360</v>
      </c>
      <c r="V9" s="4">
        <v>0</v>
      </c>
      <c r="W9" s="4">
        <v>0</v>
      </c>
    </row>
    <row r="10" s="4" customFormat="1" spans="1:23">
      <c r="A10" s="4">
        <v>14971305960</v>
      </c>
      <c r="B10" s="4" t="s">
        <v>24</v>
      </c>
      <c r="C10" s="4" t="s">
        <v>25</v>
      </c>
      <c r="D10" s="4" t="s">
        <v>39</v>
      </c>
      <c r="E10" s="4" t="s">
        <v>48</v>
      </c>
      <c r="F10" s="5">
        <v>44307</v>
      </c>
      <c r="G10" s="5">
        <v>44308</v>
      </c>
      <c r="H10" s="4">
        <v>1</v>
      </c>
      <c r="I10" s="4">
        <v>1</v>
      </c>
      <c r="J10" s="4">
        <v>1</v>
      </c>
      <c r="K10" s="4" t="s">
        <v>28</v>
      </c>
      <c r="L10" s="4">
        <v>360</v>
      </c>
      <c r="M10" s="4">
        <v>360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44307</v>
      </c>
      <c r="S10" s="5">
        <v>44323</v>
      </c>
      <c r="T10" s="4" t="s">
        <v>32</v>
      </c>
      <c r="U10" s="4">
        <v>360</v>
      </c>
      <c r="V10" s="4">
        <v>0</v>
      </c>
      <c r="W10" s="4">
        <v>0</v>
      </c>
    </row>
    <row r="11" s="4" customFormat="1" spans="1:23">
      <c r="A11" s="4">
        <v>14974960928</v>
      </c>
      <c r="B11" s="4" t="s">
        <v>24</v>
      </c>
      <c r="C11" s="4" t="s">
        <v>25</v>
      </c>
      <c r="D11" s="4" t="s">
        <v>39</v>
      </c>
      <c r="E11" s="4" t="s">
        <v>40</v>
      </c>
      <c r="F11" s="5">
        <v>44307</v>
      </c>
      <c r="G11" s="5">
        <v>44308</v>
      </c>
      <c r="H11" s="4">
        <v>1</v>
      </c>
      <c r="I11" s="4">
        <v>1</v>
      </c>
      <c r="J11" s="4">
        <v>1</v>
      </c>
      <c r="K11" s="4" t="s">
        <v>28</v>
      </c>
      <c r="L11" s="4">
        <v>390</v>
      </c>
      <c r="M11" s="4">
        <v>390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44307</v>
      </c>
      <c r="S11" s="5">
        <v>44323</v>
      </c>
      <c r="T11" s="4" t="s">
        <v>32</v>
      </c>
      <c r="U11" s="4">
        <v>390</v>
      </c>
      <c r="V11" s="4">
        <v>0</v>
      </c>
      <c r="W11" s="4">
        <v>0</v>
      </c>
    </row>
    <row r="12" s="4" customFormat="1" spans="1:23">
      <c r="A12" s="4">
        <v>14975326658</v>
      </c>
      <c r="B12" s="4" t="s">
        <v>24</v>
      </c>
      <c r="C12" s="4" t="s">
        <v>25</v>
      </c>
      <c r="D12" s="4" t="s">
        <v>52</v>
      </c>
      <c r="E12" s="4" t="s">
        <v>53</v>
      </c>
      <c r="F12" s="5">
        <v>44307</v>
      </c>
      <c r="G12" s="5">
        <v>44308</v>
      </c>
      <c r="H12" s="4">
        <v>1</v>
      </c>
      <c r="I12" s="4">
        <v>1</v>
      </c>
      <c r="J12" s="4">
        <v>1</v>
      </c>
      <c r="K12" s="4" t="s">
        <v>28</v>
      </c>
      <c r="L12" s="4">
        <v>480</v>
      </c>
      <c r="M12" s="4">
        <v>480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44307</v>
      </c>
      <c r="S12" s="5">
        <v>44323</v>
      </c>
      <c r="T12" s="4" t="s">
        <v>32</v>
      </c>
      <c r="U12" s="4">
        <v>480</v>
      </c>
      <c r="V12" s="4">
        <v>0</v>
      </c>
      <c r="W12" s="4">
        <v>0</v>
      </c>
    </row>
    <row r="13" s="4" customFormat="1" spans="1:23">
      <c r="A13" s="4">
        <v>14975326658</v>
      </c>
      <c r="B13" s="4" t="s">
        <v>24</v>
      </c>
      <c r="C13" s="4" t="s">
        <v>55</v>
      </c>
      <c r="D13" s="4" t="s">
        <v>52</v>
      </c>
      <c r="E13" s="4" t="s">
        <v>53</v>
      </c>
      <c r="F13" s="5">
        <v>44307</v>
      </c>
      <c r="G13" s="5">
        <v>44308</v>
      </c>
      <c r="H13" s="4">
        <v>1</v>
      </c>
      <c r="I13" s="4">
        <v>1</v>
      </c>
      <c r="J13" s="4">
        <v>1</v>
      </c>
      <c r="K13" s="4" t="s">
        <v>28</v>
      </c>
      <c r="L13" s="4">
        <v>-480</v>
      </c>
      <c r="M13" s="4">
        <v>-480</v>
      </c>
      <c r="N13" s="4" t="s">
        <v>54</v>
      </c>
      <c r="O13" s="4" t="s">
        <v>30</v>
      </c>
      <c r="P13" s="4" t="s">
        <v>31</v>
      </c>
      <c r="Q13" s="4">
        <v>0</v>
      </c>
      <c r="R13" s="6">
        <v>44307</v>
      </c>
      <c r="S13" s="5">
        <v>44323</v>
      </c>
      <c r="T13" s="4" t="s">
        <v>32</v>
      </c>
      <c r="U13" s="4">
        <v>-480</v>
      </c>
      <c r="V13" s="4">
        <v>0</v>
      </c>
      <c r="W13" s="4">
        <v>0</v>
      </c>
    </row>
    <row r="14" s="4" customFormat="1" spans="1:24">
      <c r="A14" s="4">
        <v>14636290975</v>
      </c>
      <c r="B14" s="4" t="s">
        <v>24</v>
      </c>
      <c r="C14" s="4" t="s">
        <v>25</v>
      </c>
      <c r="D14" s="4" t="s">
        <v>56</v>
      </c>
      <c r="E14" s="4" t="s">
        <v>57</v>
      </c>
      <c r="F14" s="5">
        <v>44305</v>
      </c>
      <c r="G14" s="5">
        <v>44309</v>
      </c>
      <c r="H14" s="4">
        <v>1</v>
      </c>
      <c r="I14" s="4">
        <v>4</v>
      </c>
      <c r="J14" s="4">
        <v>4</v>
      </c>
      <c r="K14" s="4" t="s">
        <v>28</v>
      </c>
      <c r="L14" s="4">
        <v>1040</v>
      </c>
      <c r="M14" s="4">
        <v>1040</v>
      </c>
      <c r="N14" s="4" t="s">
        <v>58</v>
      </c>
      <c r="O14" s="4" t="s">
        <v>59</v>
      </c>
      <c r="P14" s="4" t="s">
        <v>31</v>
      </c>
      <c r="Q14" s="4">
        <v>0</v>
      </c>
      <c r="R14" s="6">
        <v>44273</v>
      </c>
      <c r="S14" s="5">
        <v>44324</v>
      </c>
      <c r="T14" s="4" t="s">
        <v>32</v>
      </c>
      <c r="U14" s="4">
        <v>1040</v>
      </c>
      <c r="V14" s="4">
        <v>0</v>
      </c>
      <c r="W14" s="4">
        <v>0</v>
      </c>
      <c r="X14" s="4">
        <v>2023148</v>
      </c>
    </row>
    <row r="15" s="4" customFormat="1" spans="1:24">
      <c r="A15" s="4">
        <v>14636290975</v>
      </c>
      <c r="B15" s="4" t="s">
        <v>24</v>
      </c>
      <c r="C15" s="4" t="s">
        <v>60</v>
      </c>
      <c r="D15" s="4" t="s">
        <v>56</v>
      </c>
      <c r="E15" s="4" t="s">
        <v>57</v>
      </c>
      <c r="F15" s="5">
        <v>44305</v>
      </c>
      <c r="G15" s="5">
        <v>44309</v>
      </c>
      <c r="H15" s="4">
        <v>1</v>
      </c>
      <c r="I15" s="4">
        <v>4</v>
      </c>
      <c r="J15" s="4">
        <v>4</v>
      </c>
      <c r="K15" s="4" t="s">
        <v>28</v>
      </c>
      <c r="L15" s="4">
        <v>-1040</v>
      </c>
      <c r="M15" s="4">
        <v>-1040</v>
      </c>
      <c r="N15" s="4" t="s">
        <v>58</v>
      </c>
      <c r="O15" s="4" t="s">
        <v>59</v>
      </c>
      <c r="P15" s="4" t="s">
        <v>31</v>
      </c>
      <c r="Q15" s="4">
        <v>0</v>
      </c>
      <c r="R15" s="6">
        <v>44273</v>
      </c>
      <c r="S15" s="5">
        <v>44324</v>
      </c>
      <c r="T15" s="4" t="s">
        <v>32</v>
      </c>
      <c r="U15" s="4">
        <v>-1040</v>
      </c>
      <c r="V15" s="4">
        <v>0</v>
      </c>
      <c r="W15" s="4">
        <v>0</v>
      </c>
      <c r="X15" s="4">
        <v>2023148</v>
      </c>
    </row>
    <row r="16" s="4" customFormat="1" spans="1:24">
      <c r="A16" s="4">
        <v>14798993609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44307</v>
      </c>
      <c r="G16" s="5">
        <v>44309</v>
      </c>
      <c r="H16" s="4">
        <v>1</v>
      </c>
      <c r="I16" s="4">
        <v>2</v>
      </c>
      <c r="J16" s="4">
        <v>2</v>
      </c>
      <c r="K16" s="4" t="s">
        <v>28</v>
      </c>
      <c r="L16" s="4">
        <v>1940</v>
      </c>
      <c r="M16" s="4">
        <v>1940</v>
      </c>
      <c r="N16" s="4" t="s">
        <v>63</v>
      </c>
      <c r="O16" s="4" t="s">
        <v>59</v>
      </c>
      <c r="P16" s="4" t="s">
        <v>31</v>
      </c>
      <c r="Q16" s="4">
        <v>0</v>
      </c>
      <c r="R16" s="6">
        <v>44289</v>
      </c>
      <c r="S16" s="5">
        <v>44324</v>
      </c>
      <c r="T16" s="4" t="s">
        <v>32</v>
      </c>
      <c r="U16" s="4">
        <v>1940</v>
      </c>
      <c r="V16" s="4">
        <v>0</v>
      </c>
      <c r="W16" s="4">
        <v>0</v>
      </c>
      <c r="X16" s="4">
        <v>2047986</v>
      </c>
    </row>
    <row r="17" s="4" customFormat="1" spans="1:24">
      <c r="A17" s="4">
        <v>14863030916</v>
      </c>
      <c r="B17" s="4" t="s">
        <v>24</v>
      </c>
      <c r="C17" s="4" t="s">
        <v>25</v>
      </c>
      <c r="D17" s="4" t="s">
        <v>64</v>
      </c>
      <c r="E17" s="4" t="s">
        <v>65</v>
      </c>
      <c r="F17" s="5">
        <v>44307</v>
      </c>
      <c r="G17" s="5">
        <v>44309</v>
      </c>
      <c r="H17" s="4">
        <v>1</v>
      </c>
      <c r="I17" s="4">
        <v>2</v>
      </c>
      <c r="J17" s="4">
        <v>2</v>
      </c>
      <c r="K17" s="4" t="s">
        <v>28</v>
      </c>
      <c r="L17" s="4">
        <v>506</v>
      </c>
      <c r="M17" s="4">
        <v>506</v>
      </c>
      <c r="N17" s="4" t="s">
        <v>66</v>
      </c>
      <c r="O17" s="4" t="s">
        <v>59</v>
      </c>
      <c r="P17" s="4" t="s">
        <v>31</v>
      </c>
      <c r="Q17" s="4">
        <v>0</v>
      </c>
      <c r="R17" s="6">
        <v>44295</v>
      </c>
      <c r="S17" s="5">
        <v>44324</v>
      </c>
      <c r="T17" s="4" t="s">
        <v>32</v>
      </c>
      <c r="U17" s="4">
        <v>506</v>
      </c>
      <c r="V17" s="4">
        <v>0</v>
      </c>
      <c r="W17" s="4">
        <v>0</v>
      </c>
      <c r="X17" s="4">
        <v>2057618</v>
      </c>
    </row>
    <row r="18" s="4" customFormat="1" spans="1:24">
      <c r="A18" s="4">
        <v>14872127974</v>
      </c>
      <c r="B18" s="4" t="s">
        <v>24</v>
      </c>
      <c r="C18" s="4" t="s">
        <v>25</v>
      </c>
      <c r="D18" s="4" t="s">
        <v>67</v>
      </c>
      <c r="E18" s="4" t="s">
        <v>68</v>
      </c>
      <c r="F18" s="5">
        <v>44307</v>
      </c>
      <c r="G18" s="5">
        <v>44309</v>
      </c>
      <c r="H18" s="4">
        <v>1</v>
      </c>
      <c r="I18" s="4">
        <v>2</v>
      </c>
      <c r="J18" s="4">
        <v>2</v>
      </c>
      <c r="K18" s="4" t="s">
        <v>28</v>
      </c>
      <c r="L18" s="4">
        <v>2960</v>
      </c>
      <c r="M18" s="4">
        <v>2960</v>
      </c>
      <c r="N18" s="4" t="s">
        <v>69</v>
      </c>
      <c r="O18" s="4" t="s">
        <v>59</v>
      </c>
      <c r="P18" s="4" t="s">
        <v>31</v>
      </c>
      <c r="Q18" s="4">
        <v>0</v>
      </c>
      <c r="R18" s="6">
        <v>44296</v>
      </c>
      <c r="S18" s="5">
        <v>44324</v>
      </c>
      <c r="T18" s="4" t="s">
        <v>32</v>
      </c>
      <c r="U18" s="4">
        <v>2960</v>
      </c>
      <c r="V18" s="4">
        <v>0</v>
      </c>
      <c r="W18" s="4">
        <v>0</v>
      </c>
      <c r="X18" s="4">
        <v>2059408</v>
      </c>
    </row>
    <row r="19" s="4" customFormat="1" spans="1:23">
      <c r="A19" s="4">
        <v>14888393679</v>
      </c>
      <c r="B19" s="4" t="s">
        <v>24</v>
      </c>
      <c r="C19" s="4" t="s">
        <v>25</v>
      </c>
      <c r="D19" s="4" t="s">
        <v>70</v>
      </c>
      <c r="E19" s="4" t="s">
        <v>71</v>
      </c>
      <c r="F19" s="5">
        <v>44308</v>
      </c>
      <c r="G19" s="5">
        <v>44309</v>
      </c>
      <c r="H19" s="4">
        <v>1</v>
      </c>
      <c r="I19" s="4">
        <v>1</v>
      </c>
      <c r="J19" s="4">
        <v>1</v>
      </c>
      <c r="K19" s="4" t="s">
        <v>28</v>
      </c>
      <c r="L19" s="4">
        <v>378</v>
      </c>
      <c r="M19" s="4">
        <v>378</v>
      </c>
      <c r="N19" s="4" t="s">
        <v>72</v>
      </c>
      <c r="O19" s="4" t="s">
        <v>59</v>
      </c>
      <c r="P19" s="4" t="s">
        <v>31</v>
      </c>
      <c r="Q19" s="4">
        <v>0</v>
      </c>
      <c r="R19" s="6">
        <v>44298</v>
      </c>
      <c r="S19" s="5">
        <v>44324</v>
      </c>
      <c r="T19" s="4" t="s">
        <v>32</v>
      </c>
      <c r="U19" s="4">
        <v>378</v>
      </c>
      <c r="V19" s="4">
        <v>0</v>
      </c>
      <c r="W19" s="4">
        <v>0</v>
      </c>
    </row>
    <row r="20" s="4" customFormat="1" spans="1:23">
      <c r="A20" s="4">
        <v>14943741184</v>
      </c>
      <c r="B20" s="4" t="s">
        <v>24</v>
      </c>
      <c r="C20" s="4" t="s">
        <v>25</v>
      </c>
      <c r="D20" s="4" t="s">
        <v>64</v>
      </c>
      <c r="E20" s="4" t="s">
        <v>65</v>
      </c>
      <c r="F20" s="5">
        <v>44308</v>
      </c>
      <c r="G20" s="5">
        <v>44309</v>
      </c>
      <c r="H20" s="4">
        <v>1</v>
      </c>
      <c r="I20" s="4">
        <v>1</v>
      </c>
      <c r="J20" s="4">
        <v>1</v>
      </c>
      <c r="K20" s="4" t="s">
        <v>28</v>
      </c>
      <c r="L20" s="4">
        <v>253</v>
      </c>
      <c r="M20" s="4">
        <v>253</v>
      </c>
      <c r="N20" s="4" t="s">
        <v>73</v>
      </c>
      <c r="O20" s="4" t="s">
        <v>59</v>
      </c>
      <c r="P20" s="4" t="s">
        <v>31</v>
      </c>
      <c r="Q20" s="4">
        <v>0</v>
      </c>
      <c r="R20" s="6">
        <v>44304</v>
      </c>
      <c r="S20" s="5">
        <v>44324</v>
      </c>
      <c r="T20" s="4" t="s">
        <v>32</v>
      </c>
      <c r="U20" s="4">
        <v>253</v>
      </c>
      <c r="V20" s="4">
        <v>0</v>
      </c>
      <c r="W20" s="4">
        <v>0</v>
      </c>
    </row>
    <row r="21" s="4" customFormat="1" spans="1:24">
      <c r="A21" s="4">
        <v>14944052963</v>
      </c>
      <c r="B21" s="4" t="s">
        <v>24</v>
      </c>
      <c r="C21" s="4" t="s">
        <v>25</v>
      </c>
      <c r="D21" s="4" t="s">
        <v>26</v>
      </c>
      <c r="E21" s="4" t="s">
        <v>27</v>
      </c>
      <c r="F21" s="5">
        <v>44308</v>
      </c>
      <c r="G21" s="5">
        <v>44309</v>
      </c>
      <c r="H21" s="4">
        <v>1</v>
      </c>
      <c r="I21" s="4">
        <v>1</v>
      </c>
      <c r="J21" s="4">
        <v>1</v>
      </c>
      <c r="K21" s="4" t="s">
        <v>28</v>
      </c>
      <c r="L21" s="4">
        <v>2200</v>
      </c>
      <c r="M21" s="4">
        <v>2200</v>
      </c>
      <c r="N21" s="4" t="s">
        <v>74</v>
      </c>
      <c r="O21" s="4" t="s">
        <v>59</v>
      </c>
      <c r="P21" s="4" t="s">
        <v>31</v>
      </c>
      <c r="Q21" s="4">
        <v>0</v>
      </c>
      <c r="R21" s="6">
        <v>44304</v>
      </c>
      <c r="S21" s="5">
        <v>44324</v>
      </c>
      <c r="T21" s="4" t="s">
        <v>32</v>
      </c>
      <c r="U21" s="4">
        <v>2200</v>
      </c>
      <c r="V21" s="4">
        <v>0</v>
      </c>
      <c r="W21" s="4">
        <v>0</v>
      </c>
      <c r="X21" s="4">
        <v>2072194</v>
      </c>
    </row>
    <row r="22" s="4" customFormat="1" spans="1:24">
      <c r="A22" s="4">
        <v>14965828485</v>
      </c>
      <c r="B22" s="4" t="s">
        <v>24</v>
      </c>
      <c r="C22" s="4" t="s">
        <v>25</v>
      </c>
      <c r="D22" s="4" t="s">
        <v>75</v>
      </c>
      <c r="E22" s="4" t="s">
        <v>76</v>
      </c>
      <c r="F22" s="5">
        <v>44307</v>
      </c>
      <c r="G22" s="5">
        <v>44309</v>
      </c>
      <c r="H22" s="4">
        <v>1</v>
      </c>
      <c r="I22" s="4">
        <v>2</v>
      </c>
      <c r="J22" s="4">
        <v>2</v>
      </c>
      <c r="K22" s="4" t="s">
        <v>28</v>
      </c>
      <c r="L22" s="4">
        <v>8220</v>
      </c>
      <c r="M22" s="4">
        <v>8220</v>
      </c>
      <c r="N22" s="4" t="s">
        <v>77</v>
      </c>
      <c r="O22" s="4" t="s">
        <v>59</v>
      </c>
      <c r="P22" s="4" t="s">
        <v>31</v>
      </c>
      <c r="Q22" s="4">
        <v>0</v>
      </c>
      <c r="R22" s="6">
        <v>44306</v>
      </c>
      <c r="S22" s="5">
        <v>44324</v>
      </c>
      <c r="T22" s="4" t="s">
        <v>32</v>
      </c>
      <c r="U22" s="4">
        <v>8220</v>
      </c>
      <c r="V22" s="4">
        <v>0</v>
      </c>
      <c r="W22" s="4">
        <v>0</v>
      </c>
      <c r="X22" s="4">
        <v>2075540</v>
      </c>
    </row>
    <row r="23" s="4" customFormat="1" spans="1:23">
      <c r="A23" s="4">
        <v>14971510235</v>
      </c>
      <c r="B23" s="4" t="s">
        <v>24</v>
      </c>
      <c r="C23" s="4" t="s">
        <v>25</v>
      </c>
      <c r="D23" s="4" t="s">
        <v>39</v>
      </c>
      <c r="E23" s="4" t="s">
        <v>48</v>
      </c>
      <c r="F23" s="5">
        <v>44308</v>
      </c>
      <c r="G23" s="5">
        <v>44309</v>
      </c>
      <c r="H23" s="4">
        <v>1</v>
      </c>
      <c r="I23" s="4">
        <v>1</v>
      </c>
      <c r="J23" s="4">
        <v>1</v>
      </c>
      <c r="K23" s="4" t="s">
        <v>28</v>
      </c>
      <c r="L23" s="4">
        <v>360</v>
      </c>
      <c r="M23" s="4">
        <v>360</v>
      </c>
      <c r="N23" s="4" t="s">
        <v>78</v>
      </c>
      <c r="O23" s="4" t="s">
        <v>59</v>
      </c>
      <c r="P23" s="4" t="s">
        <v>31</v>
      </c>
      <c r="Q23" s="4">
        <v>0</v>
      </c>
      <c r="R23" s="6">
        <v>44307</v>
      </c>
      <c r="S23" s="5">
        <v>44324</v>
      </c>
      <c r="T23" s="4" t="s">
        <v>32</v>
      </c>
      <c r="U23" s="4">
        <v>360</v>
      </c>
      <c r="V23" s="4">
        <v>0</v>
      </c>
      <c r="W23" s="4">
        <v>0</v>
      </c>
    </row>
    <row r="24" s="4" customFormat="1" spans="1:23">
      <c r="A24" s="4">
        <v>14971510814</v>
      </c>
      <c r="B24" s="4" t="s">
        <v>24</v>
      </c>
      <c r="C24" s="4" t="s">
        <v>25</v>
      </c>
      <c r="D24" s="4" t="s">
        <v>39</v>
      </c>
      <c r="E24" s="4" t="s">
        <v>48</v>
      </c>
      <c r="F24" s="5">
        <v>44308</v>
      </c>
      <c r="G24" s="5">
        <v>44309</v>
      </c>
      <c r="H24" s="4">
        <v>1</v>
      </c>
      <c r="I24" s="4">
        <v>1</v>
      </c>
      <c r="J24" s="4">
        <v>1</v>
      </c>
      <c r="K24" s="4" t="s">
        <v>28</v>
      </c>
      <c r="L24" s="4">
        <v>360</v>
      </c>
      <c r="M24" s="4">
        <v>360</v>
      </c>
      <c r="N24" s="4" t="s">
        <v>79</v>
      </c>
      <c r="O24" s="4" t="s">
        <v>59</v>
      </c>
      <c r="P24" s="4" t="s">
        <v>31</v>
      </c>
      <c r="Q24" s="4">
        <v>0</v>
      </c>
      <c r="R24" s="6">
        <v>44307</v>
      </c>
      <c r="S24" s="5">
        <v>44324</v>
      </c>
      <c r="T24" s="4" t="s">
        <v>32</v>
      </c>
      <c r="U24" s="4">
        <v>360</v>
      </c>
      <c r="V24" s="4">
        <v>0</v>
      </c>
      <c r="W24" s="4">
        <v>0</v>
      </c>
    </row>
    <row r="25" s="4" customFormat="1" spans="1:24">
      <c r="A25" s="4">
        <v>14971659033</v>
      </c>
      <c r="B25" s="4" t="s">
        <v>24</v>
      </c>
      <c r="C25" s="4" t="s">
        <v>25</v>
      </c>
      <c r="D25" s="4" t="s">
        <v>70</v>
      </c>
      <c r="E25" s="4" t="s">
        <v>80</v>
      </c>
      <c r="F25" s="5">
        <v>44308</v>
      </c>
      <c r="G25" s="5">
        <v>44309</v>
      </c>
      <c r="H25" s="4">
        <v>2</v>
      </c>
      <c r="I25" s="4">
        <v>1</v>
      </c>
      <c r="J25" s="4">
        <v>2</v>
      </c>
      <c r="K25" s="4" t="s">
        <v>28</v>
      </c>
      <c r="L25" s="4">
        <v>536</v>
      </c>
      <c r="M25" s="4">
        <v>536</v>
      </c>
      <c r="N25" s="4" t="s">
        <v>81</v>
      </c>
      <c r="O25" s="4" t="s">
        <v>59</v>
      </c>
      <c r="P25" s="4" t="s">
        <v>31</v>
      </c>
      <c r="Q25" s="4">
        <v>0</v>
      </c>
      <c r="R25" s="6">
        <v>44307</v>
      </c>
      <c r="S25" s="5">
        <v>44324</v>
      </c>
      <c r="T25" s="4" t="s">
        <v>32</v>
      </c>
      <c r="U25" s="4">
        <v>536</v>
      </c>
      <c r="V25" s="4">
        <v>0</v>
      </c>
      <c r="W25" s="4">
        <v>0</v>
      </c>
      <c r="X25" s="4">
        <v>2076468</v>
      </c>
    </row>
    <row r="26" s="4" customFormat="1" spans="1:24">
      <c r="A26" s="4">
        <v>14974365472</v>
      </c>
      <c r="B26" s="4" t="s">
        <v>24</v>
      </c>
      <c r="C26" s="4" t="s">
        <v>25</v>
      </c>
      <c r="D26" s="4" t="s">
        <v>82</v>
      </c>
      <c r="E26" s="4" t="s">
        <v>83</v>
      </c>
      <c r="F26" s="5">
        <v>44308</v>
      </c>
      <c r="G26" s="5">
        <v>44309</v>
      </c>
      <c r="H26" s="4">
        <v>1</v>
      </c>
      <c r="I26" s="4">
        <v>1</v>
      </c>
      <c r="J26" s="4">
        <v>1</v>
      </c>
      <c r="K26" s="4" t="s">
        <v>28</v>
      </c>
      <c r="L26" s="4">
        <v>248</v>
      </c>
      <c r="M26" s="4">
        <v>248</v>
      </c>
      <c r="N26" s="4" t="s">
        <v>84</v>
      </c>
      <c r="O26" s="4" t="s">
        <v>59</v>
      </c>
      <c r="P26" s="4" t="s">
        <v>31</v>
      </c>
      <c r="Q26" s="4">
        <v>0</v>
      </c>
      <c r="R26" s="6">
        <v>44307</v>
      </c>
      <c r="S26" s="5">
        <v>44324</v>
      </c>
      <c r="T26" s="4" t="s">
        <v>32</v>
      </c>
      <c r="U26" s="4">
        <v>248</v>
      </c>
      <c r="V26" s="4">
        <v>0</v>
      </c>
      <c r="W26" s="4">
        <v>0</v>
      </c>
      <c r="X26" s="4">
        <v>2076659</v>
      </c>
    </row>
    <row r="27" s="4" customFormat="1" spans="1:23">
      <c r="A27" s="4">
        <v>14976492157</v>
      </c>
      <c r="B27" s="4" t="s">
        <v>24</v>
      </c>
      <c r="C27" s="4" t="s">
        <v>25</v>
      </c>
      <c r="D27" s="4" t="s">
        <v>39</v>
      </c>
      <c r="E27" s="4" t="s">
        <v>40</v>
      </c>
      <c r="F27" s="5">
        <v>44308</v>
      </c>
      <c r="G27" s="5">
        <v>44309</v>
      </c>
      <c r="H27" s="4">
        <v>1</v>
      </c>
      <c r="I27" s="4">
        <v>1</v>
      </c>
      <c r="J27" s="4">
        <v>1</v>
      </c>
      <c r="K27" s="4" t="s">
        <v>28</v>
      </c>
      <c r="L27" s="4">
        <v>390</v>
      </c>
      <c r="M27" s="4">
        <v>390</v>
      </c>
      <c r="N27" s="4" t="s">
        <v>41</v>
      </c>
      <c r="O27" s="4" t="s">
        <v>59</v>
      </c>
      <c r="P27" s="4" t="s">
        <v>31</v>
      </c>
      <c r="Q27" s="4">
        <v>0</v>
      </c>
      <c r="R27" s="6">
        <v>44308</v>
      </c>
      <c r="S27" s="5">
        <v>44324</v>
      </c>
      <c r="T27" s="4" t="s">
        <v>32</v>
      </c>
      <c r="U27" s="4">
        <v>390</v>
      </c>
      <c r="V27" s="4">
        <v>0</v>
      </c>
      <c r="W27" s="4">
        <v>0</v>
      </c>
    </row>
    <row r="28" s="4" customFormat="1" spans="1:23">
      <c r="A28" s="4">
        <v>14976818466</v>
      </c>
      <c r="B28" s="4" t="s">
        <v>24</v>
      </c>
      <c r="C28" s="4" t="s">
        <v>25</v>
      </c>
      <c r="D28" s="4" t="s">
        <v>39</v>
      </c>
      <c r="E28" s="4" t="s">
        <v>48</v>
      </c>
      <c r="F28" s="5">
        <v>44308</v>
      </c>
      <c r="G28" s="5">
        <v>44309</v>
      </c>
      <c r="H28" s="4">
        <v>1</v>
      </c>
      <c r="I28" s="4">
        <v>1</v>
      </c>
      <c r="J28" s="4">
        <v>1</v>
      </c>
      <c r="K28" s="4" t="s">
        <v>28</v>
      </c>
      <c r="L28" s="4">
        <v>360</v>
      </c>
      <c r="M28" s="4">
        <v>360</v>
      </c>
      <c r="N28" s="4" t="s">
        <v>50</v>
      </c>
      <c r="O28" s="4" t="s">
        <v>59</v>
      </c>
      <c r="P28" s="4" t="s">
        <v>31</v>
      </c>
      <c r="Q28" s="4">
        <v>0</v>
      </c>
      <c r="R28" s="6">
        <v>44308</v>
      </c>
      <c r="S28" s="5">
        <v>44324</v>
      </c>
      <c r="T28" s="4" t="s">
        <v>32</v>
      </c>
      <c r="U28" s="4">
        <v>360</v>
      </c>
      <c r="V28" s="4">
        <v>0</v>
      </c>
      <c r="W28" s="4">
        <v>0</v>
      </c>
    </row>
    <row r="29" s="4" customFormat="1" spans="1:24">
      <c r="A29" s="4">
        <v>14976882358</v>
      </c>
      <c r="B29" s="4" t="s">
        <v>24</v>
      </c>
      <c r="C29" s="4" t="s">
        <v>25</v>
      </c>
      <c r="D29" s="4" t="s">
        <v>85</v>
      </c>
      <c r="E29" s="4" t="s">
        <v>86</v>
      </c>
      <c r="F29" s="5">
        <v>44308</v>
      </c>
      <c r="G29" s="5">
        <v>44309</v>
      </c>
      <c r="H29" s="4">
        <v>1</v>
      </c>
      <c r="I29" s="4">
        <v>1</v>
      </c>
      <c r="J29" s="4">
        <v>1</v>
      </c>
      <c r="K29" s="4" t="s">
        <v>28</v>
      </c>
      <c r="L29" s="4">
        <v>417</v>
      </c>
      <c r="M29" s="4">
        <v>417</v>
      </c>
      <c r="N29" s="4" t="s">
        <v>87</v>
      </c>
      <c r="O29" s="4" t="s">
        <v>59</v>
      </c>
      <c r="P29" s="4" t="s">
        <v>31</v>
      </c>
      <c r="Q29" s="4">
        <v>0</v>
      </c>
      <c r="R29" s="6">
        <v>44308</v>
      </c>
      <c r="S29" s="5">
        <v>44324</v>
      </c>
      <c r="T29" s="4" t="s">
        <v>32</v>
      </c>
      <c r="U29" s="4">
        <v>417</v>
      </c>
      <c r="V29" s="4">
        <v>0</v>
      </c>
      <c r="W29" s="4">
        <v>0</v>
      </c>
      <c r="X29" s="4">
        <v>2077180</v>
      </c>
    </row>
    <row r="30" s="4" customFormat="1" spans="1:23">
      <c r="A30" s="4">
        <v>14977954358</v>
      </c>
      <c r="B30" s="4" t="s">
        <v>24</v>
      </c>
      <c r="C30" s="4" t="s">
        <v>25</v>
      </c>
      <c r="D30" s="4" t="s">
        <v>39</v>
      </c>
      <c r="E30" s="4" t="s">
        <v>48</v>
      </c>
      <c r="F30" s="5">
        <v>44308</v>
      </c>
      <c r="G30" s="5">
        <v>44309</v>
      </c>
      <c r="H30" s="4">
        <v>1</v>
      </c>
      <c r="I30" s="4">
        <v>1</v>
      </c>
      <c r="J30" s="4">
        <v>1</v>
      </c>
      <c r="K30" s="4" t="s">
        <v>28</v>
      </c>
      <c r="L30" s="4">
        <v>360</v>
      </c>
      <c r="M30" s="4">
        <v>360</v>
      </c>
      <c r="N30" s="4" t="s">
        <v>88</v>
      </c>
      <c r="O30" s="4" t="s">
        <v>59</v>
      </c>
      <c r="P30" s="4" t="s">
        <v>31</v>
      </c>
      <c r="Q30" s="4">
        <v>0</v>
      </c>
      <c r="R30" s="6">
        <v>44308</v>
      </c>
      <c r="S30" s="5">
        <v>44324</v>
      </c>
      <c r="T30" s="4" t="s">
        <v>32</v>
      </c>
      <c r="U30" s="4">
        <v>360</v>
      </c>
      <c r="V30" s="4">
        <v>0</v>
      </c>
      <c r="W30" s="4">
        <v>0</v>
      </c>
    </row>
    <row r="31" s="4" customFormat="1" spans="1:23">
      <c r="A31" s="4">
        <v>14978383238</v>
      </c>
      <c r="B31" s="4" t="s">
        <v>24</v>
      </c>
      <c r="C31" s="4" t="s">
        <v>25</v>
      </c>
      <c r="D31" s="4" t="s">
        <v>39</v>
      </c>
      <c r="E31" s="4" t="s">
        <v>48</v>
      </c>
      <c r="F31" s="5">
        <v>44308</v>
      </c>
      <c r="G31" s="5">
        <v>44309</v>
      </c>
      <c r="H31" s="4">
        <v>1</v>
      </c>
      <c r="I31" s="4">
        <v>1</v>
      </c>
      <c r="J31" s="4">
        <v>1</v>
      </c>
      <c r="K31" s="4" t="s">
        <v>28</v>
      </c>
      <c r="L31" s="4">
        <v>360</v>
      </c>
      <c r="M31" s="4">
        <v>360</v>
      </c>
      <c r="N31" s="4" t="s">
        <v>89</v>
      </c>
      <c r="O31" s="4" t="s">
        <v>59</v>
      </c>
      <c r="P31" s="4" t="s">
        <v>31</v>
      </c>
      <c r="Q31" s="4">
        <v>0</v>
      </c>
      <c r="R31" s="6">
        <v>44308</v>
      </c>
      <c r="S31" s="5">
        <v>44324</v>
      </c>
      <c r="T31" s="4" t="s">
        <v>32</v>
      </c>
      <c r="U31" s="4">
        <v>360</v>
      </c>
      <c r="V31" s="4">
        <v>0</v>
      </c>
      <c r="W31" s="4">
        <v>0</v>
      </c>
    </row>
    <row r="32" s="4" customFormat="1" spans="1:24">
      <c r="A32" s="4">
        <v>14978654259</v>
      </c>
      <c r="B32" s="4" t="s">
        <v>24</v>
      </c>
      <c r="C32" s="4" t="s">
        <v>25</v>
      </c>
      <c r="D32" s="4" t="s">
        <v>33</v>
      </c>
      <c r="E32" s="4" t="s">
        <v>42</v>
      </c>
      <c r="F32" s="5">
        <v>44308</v>
      </c>
      <c r="G32" s="5">
        <v>44309</v>
      </c>
      <c r="H32" s="4">
        <v>1</v>
      </c>
      <c r="I32" s="4">
        <v>1</v>
      </c>
      <c r="J32" s="4">
        <v>1</v>
      </c>
      <c r="K32" s="4" t="s">
        <v>28</v>
      </c>
      <c r="L32" s="4">
        <v>193</v>
      </c>
      <c r="M32" s="4">
        <v>193</v>
      </c>
      <c r="N32" s="4" t="s">
        <v>90</v>
      </c>
      <c r="O32" s="4" t="s">
        <v>59</v>
      </c>
      <c r="P32" s="4" t="s">
        <v>31</v>
      </c>
      <c r="Q32" s="4">
        <v>0</v>
      </c>
      <c r="R32" s="6">
        <v>44308</v>
      </c>
      <c r="S32" s="5">
        <v>44324</v>
      </c>
      <c r="T32" s="4" t="s">
        <v>32</v>
      </c>
      <c r="U32" s="4">
        <v>193</v>
      </c>
      <c r="V32" s="4">
        <v>0</v>
      </c>
      <c r="W32" s="4">
        <v>0</v>
      </c>
      <c r="X32" s="4">
        <v>2077680</v>
      </c>
    </row>
    <row r="33" s="4" customFormat="1" spans="1:23">
      <c r="A33" s="4">
        <v>14983367626</v>
      </c>
      <c r="B33" s="4" t="s">
        <v>24</v>
      </c>
      <c r="C33" s="4" t="s">
        <v>25</v>
      </c>
      <c r="D33" s="4" t="s">
        <v>70</v>
      </c>
      <c r="E33" s="4" t="s">
        <v>80</v>
      </c>
      <c r="F33" s="5">
        <v>44308</v>
      </c>
      <c r="G33" s="5">
        <v>44309</v>
      </c>
      <c r="H33" s="4">
        <v>1</v>
      </c>
      <c r="I33" s="4">
        <v>1</v>
      </c>
      <c r="J33" s="4">
        <v>1</v>
      </c>
      <c r="K33" s="4" t="s">
        <v>28</v>
      </c>
      <c r="L33" s="4">
        <v>268</v>
      </c>
      <c r="M33" s="4">
        <v>268</v>
      </c>
      <c r="N33" s="4" t="s">
        <v>91</v>
      </c>
      <c r="O33" s="4" t="s">
        <v>59</v>
      </c>
      <c r="P33" s="4" t="s">
        <v>31</v>
      </c>
      <c r="Q33" s="4">
        <v>0</v>
      </c>
      <c r="R33" s="6">
        <v>44308</v>
      </c>
      <c r="S33" s="5">
        <v>44324</v>
      </c>
      <c r="T33" s="4" t="s">
        <v>32</v>
      </c>
      <c r="U33" s="4">
        <v>268</v>
      </c>
      <c r="V33" s="4">
        <v>0</v>
      </c>
      <c r="W3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workbookViewId="0">
      <selection activeCell="D51" sqref="D51"/>
    </sheetView>
  </sheetViews>
  <sheetFormatPr defaultColWidth="9" defaultRowHeight="13.5"/>
  <cols>
    <col min="1" max="1" width="11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>
        <v>14948469253</v>
      </c>
      <c r="B2" s="5">
        <v>44307</v>
      </c>
      <c r="C2" s="5">
        <v>44308</v>
      </c>
      <c r="D2" s="4">
        <v>2200</v>
      </c>
      <c r="E2" s="4" t="str">
        <f>VLOOKUP(A2,HOP!A:L,12,0)</f>
        <v>2200.00</v>
      </c>
      <c r="F2" s="4" t="str">
        <f>VLOOKUP(A2,HOP!A:C,3,0)</f>
        <v>2072699</v>
      </c>
      <c r="G2" s="4">
        <f>D2-E2</f>
        <v>0</v>
      </c>
      <c r="H2" s="4" t="str">
        <f>$H$1&amp;F2</f>
        <v>，2072699</v>
      </c>
      <c r="I2" s="4" t="str">
        <f>VLOOKUP(A2,HOP!A:T,20,0)</f>
        <v>直采</v>
      </c>
    </row>
    <row r="3" s="4" customFormat="1" spans="1:9">
      <c r="A3" s="4">
        <v>14956747141</v>
      </c>
      <c r="B3" s="5">
        <v>44307</v>
      </c>
      <c r="C3" s="5">
        <v>44308</v>
      </c>
      <c r="D3" s="4">
        <v>193</v>
      </c>
      <c r="E3" s="4" t="str">
        <f>VLOOKUP(A3,HOP!A:L,12,0)</f>
        <v>193.00</v>
      </c>
      <c r="F3" s="4" t="str">
        <f>VLOOKUP(A3,HOP!A:C,3,0)</f>
        <v>2074109</v>
      </c>
      <c r="G3" s="4">
        <f>D3-E3</f>
        <v>0</v>
      </c>
      <c r="H3" s="4" t="str">
        <f>$H$1&amp;F3</f>
        <v>，2074109</v>
      </c>
      <c r="I3" s="4" t="str">
        <f>VLOOKUP(A3,HOP!A:T,20,0)</f>
        <v>直采</v>
      </c>
    </row>
    <row r="4" s="4" customFormat="1" spans="1:9">
      <c r="A4" s="4">
        <v>14964051892</v>
      </c>
      <c r="B4" s="5">
        <v>44307</v>
      </c>
      <c r="C4" s="5">
        <v>44308</v>
      </c>
      <c r="D4" s="4">
        <v>205</v>
      </c>
      <c r="E4" s="4" t="str">
        <f>VLOOKUP(A4,HOP!A:L,12,0)</f>
        <v>205.00</v>
      </c>
      <c r="F4" s="4" t="str">
        <f>VLOOKUP(A4,HOP!A:C,3,0)</f>
        <v>2075068</v>
      </c>
      <c r="G4" s="4">
        <f>D4-E4</f>
        <v>0</v>
      </c>
      <c r="H4" s="4" t="str">
        <f>$H$1&amp;F4</f>
        <v>，2075068</v>
      </c>
      <c r="I4" s="4" t="str">
        <f>VLOOKUP(A4,HOP!A:T,20,0)</f>
        <v>直采</v>
      </c>
    </row>
    <row r="5" s="4" customFormat="1" hidden="1" spans="1:10">
      <c r="A5" s="4">
        <v>14969475606</v>
      </c>
      <c r="B5" s="5">
        <v>44307</v>
      </c>
      <c r="C5" s="5">
        <v>44308</v>
      </c>
      <c r="D5" s="4">
        <v>390</v>
      </c>
      <c r="E5" s="4">
        <v>390</v>
      </c>
      <c r="F5" s="7" t="s">
        <v>93</v>
      </c>
      <c r="G5" s="4">
        <f>D5-E5</f>
        <v>0</v>
      </c>
      <c r="H5" s="4" t="str">
        <f>$H$1&amp;F5</f>
        <v>，202104211149140020</v>
      </c>
      <c r="I5" s="4" t="e">
        <f>VLOOKUP(A5,HOP!A:T,20,0)</f>
        <v>#N/A</v>
      </c>
      <c r="J5" s="4">
        <v>4.21</v>
      </c>
    </row>
    <row r="6" s="4" customFormat="1" spans="1:9">
      <c r="A6" s="4">
        <v>14969557335</v>
      </c>
      <c r="B6" s="5">
        <v>44307</v>
      </c>
      <c r="C6" s="5">
        <v>44308</v>
      </c>
      <c r="D6" s="4">
        <v>193</v>
      </c>
      <c r="E6" s="4" t="str">
        <f>VLOOKUP(A6,HOP!A:L,12,0)</f>
        <v>193.00</v>
      </c>
      <c r="F6" s="4" t="str">
        <f>VLOOKUP(A6,HOP!A:C,3,0)</f>
        <v>2076001</v>
      </c>
      <c r="G6" s="4">
        <f>D6-E6</f>
        <v>0</v>
      </c>
      <c r="H6" s="4" t="str">
        <f>$H$1&amp;F6</f>
        <v>，2076001</v>
      </c>
      <c r="I6" s="4" t="str">
        <f>VLOOKUP(A6,HOP!A:T,20,0)</f>
        <v>直采</v>
      </c>
    </row>
    <row r="7" s="4" customFormat="1" hidden="1" spans="1:10">
      <c r="A7" s="4">
        <v>14969798276</v>
      </c>
      <c r="B7" s="5">
        <v>44307</v>
      </c>
      <c r="C7" s="5">
        <v>44308</v>
      </c>
      <c r="D7" s="4">
        <v>390</v>
      </c>
      <c r="E7" s="4">
        <v>390</v>
      </c>
      <c r="F7" s="7" t="s">
        <v>94</v>
      </c>
      <c r="G7" s="4">
        <f>D7-E7</f>
        <v>0</v>
      </c>
      <c r="H7" s="4" t="str">
        <f>$H$1&amp;F7</f>
        <v>，202104211232500020</v>
      </c>
      <c r="I7" s="4" t="e">
        <f>VLOOKUP(A7,HOP!A:T,20,0)</f>
        <v>#N/A</v>
      </c>
      <c r="J7" s="4">
        <v>4.21</v>
      </c>
    </row>
    <row r="8" s="4" customFormat="1" spans="1:9">
      <c r="A8" s="4">
        <v>14970514358</v>
      </c>
      <c r="B8" s="5">
        <v>44307</v>
      </c>
      <c r="C8" s="5">
        <v>44308</v>
      </c>
      <c r="D8" s="4">
        <v>230</v>
      </c>
      <c r="E8" s="4" t="str">
        <f>VLOOKUP(A8,HOP!A:L,12,0)</f>
        <v>230.00</v>
      </c>
      <c r="F8" s="4" t="str">
        <f>VLOOKUP(A8,HOP!A:C,3,0)</f>
        <v>2076188</v>
      </c>
      <c r="G8" s="4">
        <f>D8-E8</f>
        <v>0</v>
      </c>
      <c r="H8" s="4" t="str">
        <f>$H$1&amp;F8</f>
        <v>，2076188</v>
      </c>
      <c r="I8" s="4" t="str">
        <f>VLOOKUP(A8,HOP!A:T,20,0)</f>
        <v>直采</v>
      </c>
    </row>
    <row r="9" s="4" customFormat="1" hidden="1" spans="1:10">
      <c r="A9" s="4">
        <v>14970739984</v>
      </c>
      <c r="B9" s="5">
        <v>44307</v>
      </c>
      <c r="C9" s="5">
        <v>44308</v>
      </c>
      <c r="D9" s="4">
        <v>360</v>
      </c>
      <c r="E9" s="4">
        <v>360</v>
      </c>
      <c r="F9" s="7" t="s">
        <v>95</v>
      </c>
      <c r="G9" s="4">
        <f>D9-E9</f>
        <v>0</v>
      </c>
      <c r="H9" s="4" t="str">
        <f>$H$1&amp;F9</f>
        <v>，202104211506310020</v>
      </c>
      <c r="I9" s="4" t="e">
        <f>VLOOKUP(A9,HOP!A:T,20,0)</f>
        <v>#N/A</v>
      </c>
      <c r="J9" s="4">
        <v>4.21</v>
      </c>
    </row>
    <row r="10" s="4" customFormat="1" hidden="1" spans="1:10">
      <c r="A10" s="4">
        <v>14971305960</v>
      </c>
      <c r="B10" s="5">
        <v>44307</v>
      </c>
      <c r="C10" s="5">
        <v>44308</v>
      </c>
      <c r="D10" s="4">
        <v>360</v>
      </c>
      <c r="E10" s="4">
        <v>360</v>
      </c>
      <c r="F10" s="7" t="s">
        <v>96</v>
      </c>
      <c r="G10" s="4">
        <f>D10-E10</f>
        <v>0</v>
      </c>
      <c r="H10" s="4" t="str">
        <f>$H$1&amp;F10</f>
        <v>，202104211638130021</v>
      </c>
      <c r="I10" s="4" t="e">
        <f>VLOOKUP(A10,HOP!A:T,20,0)</f>
        <v>#N/A</v>
      </c>
      <c r="J10" s="4">
        <v>4.21</v>
      </c>
    </row>
    <row r="11" s="4" customFormat="1" hidden="1" spans="1:10">
      <c r="A11" s="4">
        <v>14974960928</v>
      </c>
      <c r="B11" s="5">
        <v>44307</v>
      </c>
      <c r="C11" s="5">
        <v>44308</v>
      </c>
      <c r="D11" s="4">
        <v>390</v>
      </c>
      <c r="E11" s="4">
        <v>390</v>
      </c>
      <c r="F11" s="7" t="s">
        <v>97</v>
      </c>
      <c r="G11" s="4">
        <f>D11-E11</f>
        <v>0</v>
      </c>
      <c r="H11" s="4" t="str">
        <f>$H$1&amp;F11</f>
        <v>，202104212026180021</v>
      </c>
      <c r="I11" s="4" t="e">
        <f>VLOOKUP(A11,HOP!A:T,20,0)</f>
        <v>#N/A</v>
      </c>
      <c r="J11" s="4">
        <v>4.21</v>
      </c>
    </row>
    <row r="12" s="4" customFormat="1" hidden="1" spans="1:9">
      <c r="A12" s="4">
        <v>14975326658</v>
      </c>
      <c r="B12" s="5">
        <v>44307</v>
      </c>
      <c r="C12" s="5">
        <v>44308</v>
      </c>
      <c r="D12" s="4">
        <v>0</v>
      </c>
      <c r="E12" s="4" t="str">
        <f>VLOOKUP(A12,HOP!A:L,12,0)</f>
        <v>480.00</v>
      </c>
      <c r="F12" s="4" t="str">
        <f>VLOOKUP(A12,HOP!A:C,3,0)</f>
        <v>2076826</v>
      </c>
      <c r="G12" s="4">
        <f>D12-E12</f>
        <v>-480</v>
      </c>
      <c r="H12" s="4" t="str">
        <f>$H$1&amp;F12</f>
        <v>，2076826</v>
      </c>
      <c r="I12" s="4" t="str">
        <f>VLOOKUP(A12,HOP!A:T,20,0)</f>
        <v>直采</v>
      </c>
    </row>
    <row r="13" s="4" customFormat="1" hidden="1" spans="1:9">
      <c r="A13" s="4">
        <v>14636290975</v>
      </c>
      <c r="B13" s="5">
        <v>44305</v>
      </c>
      <c r="C13" s="5">
        <v>44309</v>
      </c>
      <c r="D13" s="4">
        <v>0</v>
      </c>
      <c r="E13" s="4" t="e">
        <f>VLOOKUP(A13,HOP!A:L,12,0)</f>
        <v>#N/A</v>
      </c>
      <c r="F13" s="4">
        <v>2023148</v>
      </c>
      <c r="G13" s="4" t="e">
        <f>D13-E13</f>
        <v>#N/A</v>
      </c>
      <c r="H13" s="4" t="str">
        <f>$H$1&amp;F13</f>
        <v>，2023148</v>
      </c>
      <c r="I13" s="4" t="e">
        <f>VLOOKUP(A13,HOP!A:T,20,0)</f>
        <v>#N/A</v>
      </c>
    </row>
    <row r="14" s="4" customFormat="1" spans="1:9">
      <c r="A14" s="4">
        <v>14798993609</v>
      </c>
      <c r="B14" s="5">
        <v>44307</v>
      </c>
      <c r="C14" s="5">
        <v>44309</v>
      </c>
      <c r="D14" s="4">
        <v>1940</v>
      </c>
      <c r="E14" s="4" t="str">
        <f>VLOOKUP(A14,HOP!A:L,12,0)</f>
        <v>1940.00</v>
      </c>
      <c r="F14" s="4" t="str">
        <f>VLOOKUP(A14,HOP!A:C,3,0)</f>
        <v>2047986</v>
      </c>
      <c r="G14" s="4">
        <f t="shared" ref="G14:G31" si="0">D14-E14</f>
        <v>0</v>
      </c>
      <c r="H14" s="4" t="str">
        <f t="shared" ref="H14:H31" si="1">$H$1&amp;F14</f>
        <v>，2047986</v>
      </c>
      <c r="I14" s="4" t="str">
        <f>VLOOKUP(A14,HOP!A:T,20,0)</f>
        <v>直采</v>
      </c>
    </row>
    <row r="15" s="4" customFormat="1" spans="1:9">
      <c r="A15" s="4">
        <v>14863030916</v>
      </c>
      <c r="B15" s="5">
        <v>44307</v>
      </c>
      <c r="C15" s="5">
        <v>44309</v>
      </c>
      <c r="D15" s="4">
        <v>506</v>
      </c>
      <c r="E15" s="4" t="str">
        <f>VLOOKUP(A15,HOP!A:L,12,0)</f>
        <v>506.00</v>
      </c>
      <c r="F15" s="4" t="str">
        <f>VLOOKUP(A15,HOP!A:C,3,0)</f>
        <v>2057618</v>
      </c>
      <c r="G15" s="4">
        <f t="shared" si="0"/>
        <v>0</v>
      </c>
      <c r="H15" s="4" t="str">
        <f t="shared" si="1"/>
        <v>，2057618</v>
      </c>
      <c r="I15" s="4" t="str">
        <f>VLOOKUP(A15,HOP!A:T,20,0)</f>
        <v>直采</v>
      </c>
    </row>
    <row r="16" s="4" customFormat="1" spans="1:9">
      <c r="A16" s="4">
        <v>14872127974</v>
      </c>
      <c r="B16" s="5">
        <v>44307</v>
      </c>
      <c r="C16" s="5">
        <v>44309</v>
      </c>
      <c r="D16" s="4">
        <v>2960</v>
      </c>
      <c r="E16" s="4" t="str">
        <f>VLOOKUP(A16,HOP!A:L,12,0)</f>
        <v>2960.00</v>
      </c>
      <c r="F16" s="4" t="str">
        <f>VLOOKUP(A16,HOP!A:C,3,0)</f>
        <v>2059408</v>
      </c>
      <c r="G16" s="4">
        <f t="shared" si="0"/>
        <v>0</v>
      </c>
      <c r="H16" s="4" t="str">
        <f t="shared" si="1"/>
        <v>，2059408</v>
      </c>
      <c r="I16" s="4" t="str">
        <f>VLOOKUP(A16,HOP!A:T,20,0)</f>
        <v>直采</v>
      </c>
    </row>
    <row r="17" s="4" customFormat="1" spans="1:9">
      <c r="A17" s="4">
        <v>14888393679</v>
      </c>
      <c r="B17" s="5">
        <v>44308</v>
      </c>
      <c r="C17" s="5">
        <v>44309</v>
      </c>
      <c r="D17" s="4">
        <v>378</v>
      </c>
      <c r="E17" s="4" t="str">
        <f>VLOOKUP(A17,HOP!A:L,12,0)</f>
        <v>378.00</v>
      </c>
      <c r="F17" s="4" t="str">
        <f>VLOOKUP(A17,HOP!A:C,3,0)</f>
        <v>2062941</v>
      </c>
      <c r="G17" s="4">
        <f t="shared" si="0"/>
        <v>0</v>
      </c>
      <c r="H17" s="4" t="str">
        <f t="shared" si="1"/>
        <v>，2062941</v>
      </c>
      <c r="I17" s="4" t="str">
        <f>VLOOKUP(A17,HOP!A:T,20,0)</f>
        <v>直采</v>
      </c>
    </row>
    <row r="18" s="4" customFormat="1" spans="1:9">
      <c r="A18" s="4">
        <v>14943741184</v>
      </c>
      <c r="B18" s="5">
        <v>44308</v>
      </c>
      <c r="C18" s="5">
        <v>44309</v>
      </c>
      <c r="D18" s="4">
        <v>253</v>
      </c>
      <c r="E18" s="4" t="str">
        <f>VLOOKUP(A18,HOP!A:L,12,0)</f>
        <v>253.00</v>
      </c>
      <c r="F18" s="4" t="str">
        <f>VLOOKUP(A18,HOP!A:C,3,0)</f>
        <v>2072073</v>
      </c>
      <c r="G18" s="4">
        <f t="shared" si="0"/>
        <v>0</v>
      </c>
      <c r="H18" s="4" t="str">
        <f t="shared" si="1"/>
        <v>，2072073</v>
      </c>
      <c r="I18" s="4" t="str">
        <f>VLOOKUP(A18,HOP!A:T,20,0)</f>
        <v>直采</v>
      </c>
    </row>
    <row r="19" s="4" customFormat="1" spans="1:9">
      <c r="A19" s="4">
        <v>14944052963</v>
      </c>
      <c r="B19" s="5">
        <v>44308</v>
      </c>
      <c r="C19" s="5">
        <v>44309</v>
      </c>
      <c r="D19" s="4">
        <v>2200</v>
      </c>
      <c r="E19" s="4" t="str">
        <f>VLOOKUP(A19,HOP!A:L,12,0)</f>
        <v>2200.00</v>
      </c>
      <c r="F19" s="4" t="str">
        <f>VLOOKUP(A19,HOP!A:C,3,0)</f>
        <v>2072194</v>
      </c>
      <c r="G19" s="4">
        <f t="shared" si="0"/>
        <v>0</v>
      </c>
      <c r="H19" s="4" t="str">
        <f t="shared" si="1"/>
        <v>，2072194</v>
      </c>
      <c r="I19" s="4" t="str">
        <f>VLOOKUP(A19,HOP!A:T,20,0)</f>
        <v>直采</v>
      </c>
    </row>
    <row r="20" s="4" customFormat="1" spans="1:9">
      <c r="A20" s="4">
        <v>14965828485</v>
      </c>
      <c r="B20" s="5">
        <v>44307</v>
      </c>
      <c r="C20" s="5">
        <v>44309</v>
      </c>
      <c r="D20" s="4">
        <v>8220</v>
      </c>
      <c r="E20" s="4" t="str">
        <f>VLOOKUP(A20,HOP!A:L,12,0)</f>
        <v>8220.00</v>
      </c>
      <c r="F20" s="4" t="str">
        <f>VLOOKUP(A20,HOP!A:C,3,0)</f>
        <v>2075540</v>
      </c>
      <c r="G20" s="4">
        <f t="shared" si="0"/>
        <v>0</v>
      </c>
      <c r="H20" s="4" t="str">
        <f t="shared" si="1"/>
        <v>，2075540</v>
      </c>
      <c r="I20" s="4" t="str">
        <f>VLOOKUP(A20,HOP!A:T,20,0)</f>
        <v>直采</v>
      </c>
    </row>
    <row r="21" s="4" customFormat="1" hidden="1" spans="1:10">
      <c r="A21" s="4">
        <v>14971510235</v>
      </c>
      <c r="B21" s="5">
        <v>44308</v>
      </c>
      <c r="C21" s="5">
        <v>44309</v>
      </c>
      <c r="D21" s="4">
        <v>360</v>
      </c>
      <c r="E21" s="4">
        <v>360</v>
      </c>
      <c r="F21" s="7" t="s">
        <v>98</v>
      </c>
      <c r="G21" s="4">
        <f t="shared" si="0"/>
        <v>0</v>
      </c>
      <c r="H21" s="4" t="str">
        <f t="shared" si="1"/>
        <v>，202104211707490021</v>
      </c>
      <c r="I21" s="4" t="e">
        <f>VLOOKUP(A21,HOP!A:T,20,0)</f>
        <v>#N/A</v>
      </c>
      <c r="J21" s="4">
        <v>4.21</v>
      </c>
    </row>
    <row r="22" s="4" customFormat="1" hidden="1" spans="1:10">
      <c r="A22" s="4">
        <v>14971510814</v>
      </c>
      <c r="B22" s="5">
        <v>44308</v>
      </c>
      <c r="C22" s="5">
        <v>44309</v>
      </c>
      <c r="D22" s="4">
        <v>360</v>
      </c>
      <c r="E22" s="4">
        <v>360</v>
      </c>
      <c r="F22" s="7" t="s">
        <v>99</v>
      </c>
      <c r="G22" s="4">
        <f t="shared" si="0"/>
        <v>0</v>
      </c>
      <c r="H22" s="4" t="str">
        <f t="shared" si="1"/>
        <v>，202104211708270021</v>
      </c>
      <c r="I22" s="4" t="e">
        <f>VLOOKUP(A22,HOP!A:T,20,0)</f>
        <v>#N/A</v>
      </c>
      <c r="J22" s="4">
        <v>4.21</v>
      </c>
    </row>
    <row r="23" s="4" customFormat="1" spans="1:9">
      <c r="A23" s="4">
        <v>14971659033</v>
      </c>
      <c r="B23" s="5">
        <v>44308</v>
      </c>
      <c r="C23" s="5">
        <v>44309</v>
      </c>
      <c r="D23" s="4">
        <v>536</v>
      </c>
      <c r="E23" s="4" t="str">
        <f>VLOOKUP(A23,HOP!A:L,12,0)</f>
        <v>536.00</v>
      </c>
      <c r="F23" s="4" t="str">
        <f>VLOOKUP(A23,HOP!A:C,3,0)</f>
        <v>2076468</v>
      </c>
      <c r="G23" s="4">
        <f t="shared" si="0"/>
        <v>0</v>
      </c>
      <c r="H23" s="4" t="str">
        <f t="shared" si="1"/>
        <v>，2076468</v>
      </c>
      <c r="I23" s="4" t="str">
        <f>VLOOKUP(A23,HOP!A:T,20,0)</f>
        <v>直采</v>
      </c>
    </row>
    <row r="24" s="4" customFormat="1" spans="1:9">
      <c r="A24" s="4">
        <v>14974365472</v>
      </c>
      <c r="B24" s="5">
        <v>44308</v>
      </c>
      <c r="C24" s="5">
        <v>44309</v>
      </c>
      <c r="D24" s="4">
        <v>248</v>
      </c>
      <c r="E24" s="4" t="str">
        <f>VLOOKUP(A24,HOP!A:L,12,0)</f>
        <v>248.00</v>
      </c>
      <c r="F24" s="4" t="str">
        <f>VLOOKUP(A24,HOP!A:C,3,0)</f>
        <v>2076659</v>
      </c>
      <c r="G24" s="4">
        <f t="shared" si="0"/>
        <v>0</v>
      </c>
      <c r="H24" s="4" t="str">
        <f t="shared" si="1"/>
        <v>，2076659</v>
      </c>
      <c r="I24" s="4" t="str">
        <f>VLOOKUP(A24,HOP!A:T,20,0)</f>
        <v>直采</v>
      </c>
    </row>
    <row r="25" s="4" customFormat="1" hidden="1" spans="1:10">
      <c r="A25" s="4">
        <v>14976492157</v>
      </c>
      <c r="B25" s="5">
        <v>44308</v>
      </c>
      <c r="C25" s="5">
        <v>44309</v>
      </c>
      <c r="D25" s="4">
        <v>390</v>
      </c>
      <c r="E25" s="4">
        <v>390</v>
      </c>
      <c r="F25" s="7" t="s">
        <v>100</v>
      </c>
      <c r="G25" s="4">
        <f t="shared" si="0"/>
        <v>0</v>
      </c>
      <c r="H25" s="4" t="str">
        <f t="shared" si="1"/>
        <v>，202104220816480020</v>
      </c>
      <c r="I25" s="4" t="e">
        <f>VLOOKUP(A25,HOP!A:T,20,0)</f>
        <v>#N/A</v>
      </c>
      <c r="J25" s="4">
        <v>4.22</v>
      </c>
    </row>
    <row r="26" s="4" customFormat="1" hidden="1" spans="1:10">
      <c r="A26" s="4">
        <v>14976818466</v>
      </c>
      <c r="B26" s="5">
        <v>44308</v>
      </c>
      <c r="C26" s="5">
        <v>44309</v>
      </c>
      <c r="D26" s="4">
        <v>360</v>
      </c>
      <c r="E26" s="4">
        <v>360</v>
      </c>
      <c r="F26" s="7" t="s">
        <v>101</v>
      </c>
      <c r="G26" s="4">
        <f t="shared" si="0"/>
        <v>0</v>
      </c>
      <c r="H26" s="4" t="str">
        <f t="shared" si="1"/>
        <v>，202104220816040020</v>
      </c>
      <c r="I26" s="4" t="e">
        <f>VLOOKUP(A26,HOP!A:T,20,0)</f>
        <v>#N/A</v>
      </c>
      <c r="J26" s="4">
        <v>4.22</v>
      </c>
    </row>
    <row r="27" s="4" customFormat="1" spans="1:9">
      <c r="A27" s="4">
        <v>14976882358</v>
      </c>
      <c r="B27" s="5">
        <v>44308</v>
      </c>
      <c r="C27" s="5">
        <v>44309</v>
      </c>
      <c r="D27" s="4">
        <v>417</v>
      </c>
      <c r="E27" s="4" t="str">
        <f>VLOOKUP(A27,HOP!A:L,12,0)</f>
        <v>417.00</v>
      </c>
      <c r="F27" s="4" t="str">
        <f>VLOOKUP(A27,HOP!A:C,3,0)</f>
        <v>2077180</v>
      </c>
      <c r="G27" s="4">
        <f t="shared" si="0"/>
        <v>0</v>
      </c>
      <c r="H27" s="4" t="str">
        <f t="shared" si="1"/>
        <v>，2077180</v>
      </c>
      <c r="I27" s="4" t="str">
        <f>VLOOKUP(A27,HOP!A:T,20,0)</f>
        <v>直采</v>
      </c>
    </row>
    <row r="28" s="4" customFormat="1" hidden="1" spans="1:10">
      <c r="A28" s="4">
        <v>14977954358</v>
      </c>
      <c r="B28" s="5">
        <v>44308</v>
      </c>
      <c r="C28" s="5">
        <v>44309</v>
      </c>
      <c r="D28" s="4">
        <v>360</v>
      </c>
      <c r="E28" s="4">
        <v>360</v>
      </c>
      <c r="F28" s="7" t="s">
        <v>102</v>
      </c>
      <c r="G28" s="4">
        <f t="shared" si="0"/>
        <v>0</v>
      </c>
      <c r="H28" s="4" t="str">
        <f t="shared" si="1"/>
        <v>，202104221157290020</v>
      </c>
      <c r="I28" s="4" t="e">
        <f>VLOOKUP(A28,HOP!A:T,20,0)</f>
        <v>#N/A</v>
      </c>
      <c r="J28" s="4">
        <v>4.22</v>
      </c>
    </row>
    <row r="29" s="4" customFormat="1" hidden="1" spans="1:10">
      <c r="A29" s="4">
        <v>14978383238</v>
      </c>
      <c r="B29" s="5">
        <v>44308</v>
      </c>
      <c r="C29" s="5">
        <v>44309</v>
      </c>
      <c r="D29" s="4">
        <v>360</v>
      </c>
      <c r="E29" s="4">
        <v>360</v>
      </c>
      <c r="F29" s="7" t="s">
        <v>103</v>
      </c>
      <c r="G29" s="4">
        <f t="shared" si="0"/>
        <v>0</v>
      </c>
      <c r="H29" s="4" t="str">
        <f t="shared" si="1"/>
        <v>，202104221316290020</v>
      </c>
      <c r="I29" s="4" t="e">
        <f>VLOOKUP(A29,HOP!A:T,20,0)</f>
        <v>#N/A</v>
      </c>
      <c r="J29" s="4">
        <v>4.22</v>
      </c>
    </row>
    <row r="30" s="4" customFormat="1" spans="1:9">
      <c r="A30" s="4">
        <v>14978654259</v>
      </c>
      <c r="B30" s="5">
        <v>44308</v>
      </c>
      <c r="C30" s="5">
        <v>44309</v>
      </c>
      <c r="D30" s="4">
        <v>193</v>
      </c>
      <c r="E30" s="4" t="str">
        <f>VLOOKUP(A30,HOP!A:L,12,0)</f>
        <v>193.00</v>
      </c>
      <c r="F30" s="4" t="str">
        <f>VLOOKUP(A30,HOP!A:C,3,0)</f>
        <v>2077680</v>
      </c>
      <c r="G30" s="4">
        <f t="shared" si="0"/>
        <v>0</v>
      </c>
      <c r="H30" s="4" t="str">
        <f t="shared" si="1"/>
        <v>，2077680</v>
      </c>
      <c r="I30" s="4" t="str">
        <f>VLOOKUP(A30,HOP!A:T,20,0)</f>
        <v>直采</v>
      </c>
    </row>
    <row r="31" s="4" customFormat="1" spans="1:9">
      <c r="A31" s="4">
        <v>14983367626</v>
      </c>
      <c r="B31" s="5">
        <v>44308</v>
      </c>
      <c r="C31" s="5">
        <v>44309</v>
      </c>
      <c r="D31" s="4">
        <v>268</v>
      </c>
      <c r="E31" s="4" t="str">
        <f>VLOOKUP(A31,HOP!A:L,12,0)</f>
        <v>268.00</v>
      </c>
      <c r="F31" s="4" t="str">
        <f>VLOOKUP(A31,HOP!A:C,3,0)</f>
        <v>2078178</v>
      </c>
      <c r="G31" s="4">
        <f t="shared" si="0"/>
        <v>0</v>
      </c>
      <c r="H31" s="4" t="str">
        <f t="shared" si="1"/>
        <v>，2078178</v>
      </c>
      <c r="I31" s="4" t="str">
        <f>VLOOKUP(A31,HOP!A:T,20,0)</f>
        <v>直采</v>
      </c>
    </row>
    <row r="33" spans="4:4">
      <c r="D33" s="4">
        <f>SUM(D2:D32)</f>
        <v>25220</v>
      </c>
    </row>
    <row r="35" spans="1:1">
      <c r="A35" s="4" t="s">
        <v>104</v>
      </c>
    </row>
    <row r="36" spans="1:1">
      <c r="A36" s="4" t="s">
        <v>105</v>
      </c>
    </row>
    <row r="37" spans="1:1">
      <c r="A37" s="4" t="s">
        <v>106</v>
      </c>
    </row>
  </sheetData>
  <autoFilter ref="A1:XFD36">
    <filterColumn colId="3">
      <filters blank="1">
        <filter val="390"/>
        <filter val="193"/>
        <filter val="253"/>
        <filter val="417"/>
        <filter val="360"/>
        <filter val="2960"/>
        <filter val="8220"/>
        <filter val="25220"/>
        <filter val="268"/>
        <filter val="230"/>
        <filter val="536"/>
        <filter val="378"/>
        <filter val="1940"/>
        <filter val="2200"/>
        <filter val="205"/>
        <filter val="506"/>
        <filter val="248"/>
      </filters>
    </filterColumn>
    <filterColumn colId="8">
      <customFilters>
        <customFilter operator="equal" val=""/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B33" sqref="B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</row>
    <row r="2" s="1" customFormat="1" spans="1:20">
      <c r="A2" s="3">
        <v>14798993609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128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</row>
    <row r="3" s="1" customFormat="1" spans="1:20">
      <c r="A3" s="3">
        <v>14863030916</v>
      </c>
      <c r="B3" s="1" t="s">
        <v>140</v>
      </c>
      <c r="C3" s="1" t="s">
        <v>141</v>
      </c>
      <c r="D3" s="1" t="s">
        <v>142</v>
      </c>
      <c r="E3" s="1" t="s">
        <v>66</v>
      </c>
      <c r="F3" s="1" t="s">
        <v>128</v>
      </c>
      <c r="G3" s="1" t="s">
        <v>129</v>
      </c>
      <c r="H3" s="1" t="s">
        <v>130</v>
      </c>
      <c r="I3" s="1" t="s">
        <v>143</v>
      </c>
      <c r="J3" s="1" t="s">
        <v>132</v>
      </c>
      <c r="K3" s="1" t="s">
        <v>143</v>
      </c>
      <c r="L3" s="1" t="s">
        <v>143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144</v>
      </c>
      <c r="R3" s="1" t="s">
        <v>137</v>
      </c>
      <c r="S3" s="1" t="s">
        <v>138</v>
      </c>
      <c r="T3" s="1" t="s">
        <v>139</v>
      </c>
    </row>
    <row r="4" s="1" customFormat="1" spans="1:20">
      <c r="A4" s="3">
        <v>14872127974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128</v>
      </c>
      <c r="G4" s="1" t="s">
        <v>129</v>
      </c>
      <c r="H4" s="1" t="s">
        <v>130</v>
      </c>
      <c r="I4" s="1" t="s">
        <v>149</v>
      </c>
      <c r="J4" s="1" t="s">
        <v>132</v>
      </c>
      <c r="K4" s="1" t="s">
        <v>149</v>
      </c>
      <c r="L4" s="1" t="s">
        <v>149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150</v>
      </c>
      <c r="R4" s="1" t="s">
        <v>137</v>
      </c>
      <c r="S4" s="1" t="s">
        <v>138</v>
      </c>
      <c r="T4" s="1" t="s">
        <v>139</v>
      </c>
    </row>
    <row r="5" s="1" customFormat="1" spans="1:20">
      <c r="A5" s="3">
        <v>14888393679</v>
      </c>
      <c r="B5" s="1" t="s">
        <v>151</v>
      </c>
      <c r="C5" s="1" t="s">
        <v>152</v>
      </c>
      <c r="D5" s="1" t="s">
        <v>153</v>
      </c>
      <c r="E5" s="1" t="s">
        <v>72</v>
      </c>
      <c r="F5" s="1" t="s">
        <v>154</v>
      </c>
      <c r="G5" s="1" t="s">
        <v>129</v>
      </c>
      <c r="H5" s="1" t="s">
        <v>130</v>
      </c>
      <c r="I5" s="1" t="s">
        <v>155</v>
      </c>
      <c r="J5" s="1" t="s">
        <v>132</v>
      </c>
      <c r="K5" s="1" t="s">
        <v>155</v>
      </c>
      <c r="L5" s="1" t="s">
        <v>155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156</v>
      </c>
      <c r="R5" s="1" t="s">
        <v>137</v>
      </c>
      <c r="S5" s="1" t="s">
        <v>138</v>
      </c>
      <c r="T5" s="1" t="s">
        <v>139</v>
      </c>
    </row>
    <row r="6" s="1" customFormat="1" spans="1:20">
      <c r="A6" s="3">
        <v>14943741184</v>
      </c>
      <c r="B6" s="1" t="s">
        <v>157</v>
      </c>
      <c r="C6" s="1" t="s">
        <v>158</v>
      </c>
      <c r="D6" s="1" t="s">
        <v>142</v>
      </c>
      <c r="E6" s="1" t="s">
        <v>73</v>
      </c>
      <c r="F6" s="1" t="s">
        <v>154</v>
      </c>
      <c r="G6" s="1" t="s">
        <v>129</v>
      </c>
      <c r="H6" s="1" t="s">
        <v>130</v>
      </c>
      <c r="I6" s="1" t="s">
        <v>159</v>
      </c>
      <c r="J6" s="1" t="s">
        <v>132</v>
      </c>
      <c r="K6" s="1" t="s">
        <v>159</v>
      </c>
      <c r="L6" s="1" t="s">
        <v>159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160</v>
      </c>
      <c r="R6" s="1" t="s">
        <v>137</v>
      </c>
      <c r="S6" s="1" t="s">
        <v>138</v>
      </c>
      <c r="T6" s="1" t="s">
        <v>139</v>
      </c>
    </row>
    <row r="7" s="1" customFormat="1" spans="1:20">
      <c r="A7" s="3">
        <v>14944052963</v>
      </c>
      <c r="B7" s="1" t="s">
        <v>157</v>
      </c>
      <c r="C7" s="1" t="s">
        <v>161</v>
      </c>
      <c r="D7" s="1" t="s">
        <v>162</v>
      </c>
      <c r="E7" s="1" t="s">
        <v>74</v>
      </c>
      <c r="F7" s="1" t="s">
        <v>154</v>
      </c>
      <c r="G7" s="1" t="s">
        <v>129</v>
      </c>
      <c r="H7" s="1" t="s">
        <v>130</v>
      </c>
      <c r="I7" s="1" t="s">
        <v>163</v>
      </c>
      <c r="J7" s="1" t="s">
        <v>132</v>
      </c>
      <c r="K7" s="1" t="s">
        <v>163</v>
      </c>
      <c r="L7" s="1" t="s">
        <v>163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164</v>
      </c>
      <c r="R7" s="1" t="s">
        <v>137</v>
      </c>
      <c r="S7" s="1" t="s">
        <v>138</v>
      </c>
      <c r="T7" s="1" t="s">
        <v>139</v>
      </c>
    </row>
    <row r="8" s="1" customFormat="1" spans="1:20">
      <c r="A8" s="3">
        <v>14948469253</v>
      </c>
      <c r="B8" s="1" t="s">
        <v>157</v>
      </c>
      <c r="C8" s="1" t="s">
        <v>165</v>
      </c>
      <c r="D8" s="1" t="s">
        <v>162</v>
      </c>
      <c r="E8" s="1" t="s">
        <v>29</v>
      </c>
      <c r="F8" s="1" t="s">
        <v>128</v>
      </c>
      <c r="G8" s="1" t="s">
        <v>154</v>
      </c>
      <c r="H8" s="1" t="s">
        <v>130</v>
      </c>
      <c r="I8" s="1" t="s">
        <v>163</v>
      </c>
      <c r="J8" s="1" t="s">
        <v>132</v>
      </c>
      <c r="K8" s="1" t="s">
        <v>163</v>
      </c>
      <c r="L8" s="1" t="s">
        <v>163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166</v>
      </c>
      <c r="R8" s="1" t="s">
        <v>137</v>
      </c>
      <c r="S8" s="1" t="s">
        <v>138</v>
      </c>
      <c r="T8" s="1" t="s">
        <v>139</v>
      </c>
    </row>
    <row r="9" s="1" customFormat="1" spans="1:20">
      <c r="A9" s="3">
        <v>14956747141</v>
      </c>
      <c r="B9" s="1" t="s">
        <v>167</v>
      </c>
      <c r="C9" s="1" t="s">
        <v>168</v>
      </c>
      <c r="D9" s="1" t="s">
        <v>169</v>
      </c>
      <c r="E9" s="1" t="s">
        <v>35</v>
      </c>
      <c r="F9" s="1" t="s">
        <v>128</v>
      </c>
      <c r="G9" s="1" t="s">
        <v>154</v>
      </c>
      <c r="H9" s="1" t="s">
        <v>130</v>
      </c>
      <c r="I9" s="1" t="s">
        <v>170</v>
      </c>
      <c r="J9" s="1" t="s">
        <v>132</v>
      </c>
      <c r="K9" s="1" t="s">
        <v>170</v>
      </c>
      <c r="L9" s="1" t="s">
        <v>170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171</v>
      </c>
      <c r="R9" s="1" t="s">
        <v>137</v>
      </c>
      <c r="S9" s="1" t="s">
        <v>138</v>
      </c>
      <c r="T9" s="1" t="s">
        <v>139</v>
      </c>
    </row>
    <row r="10" s="1" customFormat="1" spans="1:20">
      <c r="A10" s="3">
        <v>14964051892</v>
      </c>
      <c r="B10" s="1" t="s">
        <v>172</v>
      </c>
      <c r="C10" s="1" t="s">
        <v>173</v>
      </c>
      <c r="D10" s="1" t="s">
        <v>174</v>
      </c>
      <c r="E10" s="1" t="s">
        <v>38</v>
      </c>
      <c r="F10" s="1" t="s">
        <v>128</v>
      </c>
      <c r="G10" s="1" t="s">
        <v>154</v>
      </c>
      <c r="H10" s="1" t="s">
        <v>130</v>
      </c>
      <c r="I10" s="1" t="s">
        <v>175</v>
      </c>
      <c r="J10" s="1" t="s">
        <v>132</v>
      </c>
      <c r="K10" s="1" t="s">
        <v>175</v>
      </c>
      <c r="L10" s="1" t="s">
        <v>175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176</v>
      </c>
      <c r="R10" s="1" t="s">
        <v>137</v>
      </c>
      <c r="S10" s="1" t="s">
        <v>138</v>
      </c>
      <c r="T10" s="1" t="s">
        <v>139</v>
      </c>
    </row>
    <row r="11" s="1" customFormat="1" spans="1:20">
      <c r="A11" s="3">
        <v>14965828485</v>
      </c>
      <c r="B11" s="1" t="s">
        <v>172</v>
      </c>
      <c r="C11" s="1" t="s">
        <v>177</v>
      </c>
      <c r="D11" s="1" t="s">
        <v>178</v>
      </c>
      <c r="E11" s="1" t="s">
        <v>179</v>
      </c>
      <c r="F11" s="1" t="s">
        <v>128</v>
      </c>
      <c r="G11" s="1" t="s">
        <v>129</v>
      </c>
      <c r="H11" s="1" t="s">
        <v>130</v>
      </c>
      <c r="I11" s="1" t="s">
        <v>180</v>
      </c>
      <c r="J11" s="1" t="s">
        <v>132</v>
      </c>
      <c r="K11" s="1" t="s">
        <v>180</v>
      </c>
      <c r="L11" s="1" t="s">
        <v>180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181</v>
      </c>
      <c r="R11" s="1" t="s">
        <v>137</v>
      </c>
      <c r="S11" s="1" t="s">
        <v>138</v>
      </c>
      <c r="T11" s="1" t="s">
        <v>139</v>
      </c>
    </row>
    <row r="12" s="1" customFormat="1" spans="1:20">
      <c r="A12" s="3">
        <v>14969557335</v>
      </c>
      <c r="B12" s="1" t="s">
        <v>128</v>
      </c>
      <c r="C12" s="1" t="s">
        <v>182</v>
      </c>
      <c r="D12" s="1" t="s">
        <v>169</v>
      </c>
      <c r="E12" s="1" t="s">
        <v>43</v>
      </c>
      <c r="F12" s="1" t="s">
        <v>128</v>
      </c>
      <c r="G12" s="1" t="s">
        <v>154</v>
      </c>
      <c r="H12" s="1" t="s">
        <v>130</v>
      </c>
      <c r="I12" s="1" t="s">
        <v>170</v>
      </c>
      <c r="J12" s="1" t="s">
        <v>132</v>
      </c>
      <c r="K12" s="1" t="s">
        <v>170</v>
      </c>
      <c r="L12" s="1" t="s">
        <v>170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183</v>
      </c>
      <c r="R12" s="1" t="s">
        <v>137</v>
      </c>
      <c r="S12" s="1" t="s">
        <v>138</v>
      </c>
      <c r="T12" s="1" t="s">
        <v>139</v>
      </c>
    </row>
    <row r="13" s="1" customFormat="1" spans="1:20">
      <c r="A13" s="3">
        <v>14970514358</v>
      </c>
      <c r="B13" s="1" t="s">
        <v>128</v>
      </c>
      <c r="C13" s="1" t="s">
        <v>184</v>
      </c>
      <c r="D13" s="1" t="s">
        <v>185</v>
      </c>
      <c r="E13" s="1" t="s">
        <v>47</v>
      </c>
      <c r="F13" s="1" t="s">
        <v>128</v>
      </c>
      <c r="G13" s="1" t="s">
        <v>154</v>
      </c>
      <c r="H13" s="1" t="s">
        <v>130</v>
      </c>
      <c r="I13" s="1" t="s">
        <v>186</v>
      </c>
      <c r="J13" s="1" t="s">
        <v>132</v>
      </c>
      <c r="K13" s="1" t="s">
        <v>186</v>
      </c>
      <c r="L13" s="1" t="s">
        <v>186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187</v>
      </c>
      <c r="R13" s="1" t="s">
        <v>137</v>
      </c>
      <c r="S13" s="1" t="s">
        <v>138</v>
      </c>
      <c r="T13" s="1" t="s">
        <v>139</v>
      </c>
    </row>
    <row r="14" s="1" customFormat="1" spans="1:20">
      <c r="A14" s="3">
        <v>14971659033</v>
      </c>
      <c r="B14" s="1" t="s">
        <v>128</v>
      </c>
      <c r="C14" s="1" t="s">
        <v>188</v>
      </c>
      <c r="D14" s="1" t="s">
        <v>153</v>
      </c>
      <c r="E14" s="1" t="s">
        <v>81</v>
      </c>
      <c r="F14" s="1" t="s">
        <v>154</v>
      </c>
      <c r="G14" s="1" t="s">
        <v>129</v>
      </c>
      <c r="H14" s="1" t="s">
        <v>130</v>
      </c>
      <c r="I14" s="1" t="s">
        <v>189</v>
      </c>
      <c r="J14" s="1" t="s">
        <v>132</v>
      </c>
      <c r="K14" s="1" t="s">
        <v>189</v>
      </c>
      <c r="L14" s="1" t="s">
        <v>189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190</v>
      </c>
      <c r="R14" s="1" t="s">
        <v>137</v>
      </c>
      <c r="S14" s="1" t="s">
        <v>138</v>
      </c>
      <c r="T14" s="1" t="s">
        <v>139</v>
      </c>
    </row>
    <row r="15" s="1" customFormat="1" spans="1:20">
      <c r="A15" s="3">
        <v>14974365472</v>
      </c>
      <c r="B15" s="1" t="s">
        <v>128</v>
      </c>
      <c r="C15" s="1" t="s">
        <v>191</v>
      </c>
      <c r="D15" s="1" t="s">
        <v>192</v>
      </c>
      <c r="E15" s="1" t="s">
        <v>84</v>
      </c>
      <c r="F15" s="1" t="s">
        <v>154</v>
      </c>
      <c r="G15" s="1" t="s">
        <v>129</v>
      </c>
      <c r="H15" s="1" t="s">
        <v>130</v>
      </c>
      <c r="I15" s="1" t="s">
        <v>193</v>
      </c>
      <c r="J15" s="1" t="s">
        <v>132</v>
      </c>
      <c r="K15" s="1" t="s">
        <v>193</v>
      </c>
      <c r="L15" s="1" t="s">
        <v>193</v>
      </c>
      <c r="M15" s="1" t="s">
        <v>133</v>
      </c>
      <c r="N15" s="1" t="s">
        <v>133</v>
      </c>
      <c r="O15" s="1" t="s">
        <v>134</v>
      </c>
      <c r="P15" s="1" t="s">
        <v>135</v>
      </c>
      <c r="Q15" s="1" t="s">
        <v>194</v>
      </c>
      <c r="R15" s="1" t="s">
        <v>137</v>
      </c>
      <c r="S15" s="1" t="s">
        <v>138</v>
      </c>
      <c r="T15" s="1" t="s">
        <v>139</v>
      </c>
    </row>
    <row r="16" s="1" customFormat="1" spans="1:20">
      <c r="A16" s="3">
        <v>14975326658</v>
      </c>
      <c r="B16" s="1" t="s">
        <v>128</v>
      </c>
      <c r="C16" s="1" t="s">
        <v>195</v>
      </c>
      <c r="D16" s="1" t="s">
        <v>196</v>
      </c>
      <c r="E16" s="1" t="s">
        <v>54</v>
      </c>
      <c r="F16" s="1" t="s">
        <v>128</v>
      </c>
      <c r="G16" s="1" t="s">
        <v>154</v>
      </c>
      <c r="H16" s="1" t="s">
        <v>130</v>
      </c>
      <c r="I16" s="1" t="s">
        <v>197</v>
      </c>
      <c r="J16" s="1" t="s">
        <v>132</v>
      </c>
      <c r="K16" s="1" t="s">
        <v>197</v>
      </c>
      <c r="L16" s="1" t="s">
        <v>197</v>
      </c>
      <c r="M16" s="1" t="s">
        <v>133</v>
      </c>
      <c r="N16" s="1" t="s">
        <v>133</v>
      </c>
      <c r="O16" s="1" t="s">
        <v>134</v>
      </c>
      <c r="P16" s="1" t="s">
        <v>135</v>
      </c>
      <c r="Q16" s="1" t="s">
        <v>198</v>
      </c>
      <c r="R16" s="1" t="s">
        <v>137</v>
      </c>
      <c r="S16" s="1" t="s">
        <v>138</v>
      </c>
      <c r="T16" s="1" t="s">
        <v>139</v>
      </c>
    </row>
    <row r="17" s="1" customFormat="1" spans="1:20">
      <c r="A17" s="3">
        <v>14976882358</v>
      </c>
      <c r="B17" s="1" t="s">
        <v>154</v>
      </c>
      <c r="C17" s="1" t="s">
        <v>199</v>
      </c>
      <c r="D17" s="1" t="s">
        <v>200</v>
      </c>
      <c r="E17" s="1" t="s">
        <v>87</v>
      </c>
      <c r="F17" s="1" t="s">
        <v>154</v>
      </c>
      <c r="G17" s="1" t="s">
        <v>129</v>
      </c>
      <c r="H17" s="1" t="s">
        <v>130</v>
      </c>
      <c r="I17" s="1" t="s">
        <v>201</v>
      </c>
      <c r="J17" s="1" t="s">
        <v>132</v>
      </c>
      <c r="K17" s="1" t="s">
        <v>201</v>
      </c>
      <c r="L17" s="1" t="s">
        <v>201</v>
      </c>
      <c r="M17" s="1" t="s">
        <v>133</v>
      </c>
      <c r="N17" s="1" t="s">
        <v>133</v>
      </c>
      <c r="O17" s="1" t="s">
        <v>134</v>
      </c>
      <c r="P17" s="1" t="s">
        <v>135</v>
      </c>
      <c r="Q17" s="1" t="s">
        <v>202</v>
      </c>
      <c r="R17" s="1" t="s">
        <v>137</v>
      </c>
      <c r="S17" s="1" t="s">
        <v>138</v>
      </c>
      <c r="T17" s="1" t="s">
        <v>139</v>
      </c>
    </row>
    <row r="18" s="1" customFormat="1" spans="1:20">
      <c r="A18" s="3">
        <v>14978654259</v>
      </c>
      <c r="B18" s="1" t="s">
        <v>154</v>
      </c>
      <c r="C18" s="1" t="s">
        <v>203</v>
      </c>
      <c r="D18" s="1" t="s">
        <v>169</v>
      </c>
      <c r="E18" s="1" t="s">
        <v>90</v>
      </c>
      <c r="F18" s="1" t="s">
        <v>154</v>
      </c>
      <c r="G18" s="1" t="s">
        <v>129</v>
      </c>
      <c r="H18" s="1" t="s">
        <v>130</v>
      </c>
      <c r="I18" s="1" t="s">
        <v>170</v>
      </c>
      <c r="J18" s="1" t="s">
        <v>132</v>
      </c>
      <c r="K18" s="1" t="s">
        <v>170</v>
      </c>
      <c r="L18" s="1" t="s">
        <v>170</v>
      </c>
      <c r="M18" s="1" t="s">
        <v>133</v>
      </c>
      <c r="N18" s="1" t="s">
        <v>133</v>
      </c>
      <c r="O18" s="1" t="s">
        <v>134</v>
      </c>
      <c r="P18" s="1" t="s">
        <v>135</v>
      </c>
      <c r="Q18" s="1" t="s">
        <v>204</v>
      </c>
      <c r="R18" s="1" t="s">
        <v>137</v>
      </c>
      <c r="S18" s="1" t="s">
        <v>138</v>
      </c>
      <c r="T18" s="1" t="s">
        <v>139</v>
      </c>
    </row>
    <row r="19" s="1" customFormat="1" spans="1:20">
      <c r="A19" s="3">
        <v>14983367626</v>
      </c>
      <c r="B19" s="1" t="s">
        <v>154</v>
      </c>
      <c r="C19" s="1" t="s">
        <v>205</v>
      </c>
      <c r="D19" s="1" t="s">
        <v>153</v>
      </c>
      <c r="E19" s="1" t="s">
        <v>91</v>
      </c>
      <c r="F19" s="1" t="s">
        <v>154</v>
      </c>
      <c r="G19" s="1" t="s">
        <v>129</v>
      </c>
      <c r="H19" s="1" t="s">
        <v>130</v>
      </c>
      <c r="I19" s="1" t="s">
        <v>206</v>
      </c>
      <c r="J19" s="1" t="s">
        <v>132</v>
      </c>
      <c r="K19" s="1" t="s">
        <v>206</v>
      </c>
      <c r="L19" s="1" t="s">
        <v>206</v>
      </c>
      <c r="M19" s="1" t="s">
        <v>133</v>
      </c>
      <c r="N19" s="1" t="s">
        <v>133</v>
      </c>
      <c r="O19" s="1" t="s">
        <v>134</v>
      </c>
      <c r="P19" s="1" t="s">
        <v>135</v>
      </c>
      <c r="Q19" s="1" t="s">
        <v>207</v>
      </c>
      <c r="R19" s="1" t="s">
        <v>137</v>
      </c>
      <c r="S19" s="1" t="s">
        <v>138</v>
      </c>
      <c r="T19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2021-05-08T01:54:49Z</dcterms:created>
  <dcterms:modified xsi:type="dcterms:W3CDTF">2021-05-08T02:08:20Z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A648109F14994417A7B55E795DEB2306</vt:lpwstr>
  </property>
  <property fmtid="{D5CDD505-2E9C-101B-9397-08002B2CF9AE}" pid="3" name="KSOProductBuildVer">
    <vt:lpwstr>2052-11.1.0.10463</vt:lpwstr>
  </property>
</Properties>
</file>