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Sheet3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<sst xmlns="http://schemas.openxmlformats.org/spreadsheetml/2006/main" count="723" uniqueCount="284">
  <si>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</si>
  <si>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</si>
  <si>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</si>
  <si>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</si>
  <si>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</si>
  <si>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</si>
  <si>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</si>
  <si>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</si>
  <si>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</si>
  <si>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</si>
  <si>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</si>
  <si>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</si>
  <si>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</si>
  <si>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</si>
  <si>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</si>
  <si>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</si>
  <si>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</si>
  <si>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</si>
  <si>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</si>
  <si>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</si>
  <si>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</si>
  <si>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</si>
  <si>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</si>
  <si>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</si>
  <si>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</si>
  <si>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</si>
  <si>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[圣地亚哥]圣迭戈索伦多谷万怡酒店(Courtyard by Marriott San Diego Sorrento Valley)(60493854)</t>
  </si>
  <si>
    <t>特大床房（带沙发床）&lt;不退款&gt;&lt;2人入住&gt;</t>
  </si>
  <si>
    <t>HKD</t>
  </si>
  <si>
    <t>TAN/YONGMEI</t>
  </si>
  <si>
    <t>CA13030210510HKD-W</t>
  </si>
  <si>
    <t>未提现</t>
  </si>
  <si>
    <t>携程开票</t>
  </si>
  <si>
    <t>[华盛顿]华盛顿特区W酒店(W Washington D.C.)(55720335)</t>
  </si>
  <si>
    <t>壮观城景特大床房&lt;不退款&gt;&lt;2人入住&gt;</t>
  </si>
  <si>
    <t>DANastasio/Max</t>
  </si>
  <si>
    <t>[纽卡斯尔]希尔顿纽卡尔斯国际机场逸林酒店(DoubleTree by Hilton Hotel Newcastle International Airport)(55414295)</t>
  </si>
  <si>
    <t>双人房&lt;不退款&gt;&lt;2人入住&gt;</t>
  </si>
  <si>
    <t>Hamer/Sarah</t>
  </si>
  <si>
    <t>[迈阿密]东迈阿密酒店(East Miami)(55269765)</t>
  </si>
  <si>
    <t>城市特大床房&lt;不退款&gt;&lt;2人入住&gt;</t>
  </si>
  <si>
    <t>Kalek/Nicole</t>
  </si>
  <si>
    <t>[伊斯坦布尔]伊斯坦布尔老城华美达酒店(Ramada by Wyndham Istanbul Old City)(70793568)</t>
  </si>
  <si>
    <t>大床房&lt;不退款&gt;&lt;2人入住&gt;</t>
  </si>
  <si>
    <t>CHE/SIYANG</t>
  </si>
  <si>
    <t>[圣地亚哥]PB冲浪海滩酒店(PB Surf Beachside Inn)(55586073)</t>
  </si>
  <si>
    <t>2张双人床房&lt;2人入住&gt;&lt;不退款&gt;&lt;早餐&gt;</t>
  </si>
  <si>
    <t>Desmarais-Sandoval/Mercia Malia</t>
  </si>
  <si>
    <t>[首尔]艾登贝斯特韦斯特清潭酒店(Aiden by Best Western Cheongdam)(55380720)</t>
  </si>
  <si>
    <t>标准双人床房&lt;不退款&gt;&lt;2人入住&gt;</t>
  </si>
  <si>
    <t>LEE/JINTAEK</t>
  </si>
  <si>
    <t>[佛罗里达市]盖特威贝斯特韦斯特酒店(Best Western Gateway to The Keys)(70394064)</t>
  </si>
  <si>
    <t>大号床房&lt;2人入住&gt;&lt;不退款&gt;&lt;早餐&gt;</t>
  </si>
  <si>
    <t>aguilar/luis</t>
  </si>
  <si>
    <t>[迪拜]布尔迪拜城市马克斯酒店(Citymax Hotel Bur Dubai)(55932641)</t>
  </si>
  <si>
    <t>标准大床房&lt;不退款&gt;&lt;2人入住&gt;</t>
  </si>
  <si>
    <t>Kumar/Praveen,Kumar/Praveen</t>
  </si>
  <si>
    <t>[阿布扎比]阿布扎比艾因皇宫酒店(Al Ain Palace Hotel Abu Dhabi)(68545296)</t>
  </si>
  <si>
    <t>标准房&lt;不退款&gt;&lt;2人入住&gt;</t>
  </si>
  <si>
    <t>Zhang/Sheng</t>
  </si>
  <si>
    <t>[法兰克福]希尔顿花园法兰克福空港酒店(Hilton Garden Inn Frankfurt Airport)(55639529)</t>
  </si>
  <si>
    <t>Ramirez/Maria Lucia</t>
  </si>
  <si>
    <t>[济州市]济州岛梅生格拉德酒店(Maison Glad Jeju)(69338174)</t>
  </si>
  <si>
    <t>yoon/kwang jae</t>
  </si>
  <si>
    <t>[新加坡]新加坡圣淘沙湾 W 酒店 (Staycation Approved)(W Singapore – Sentosa Cove (Staycation Approved))(55666062)</t>
  </si>
  <si>
    <t>港景壮美特大床房&lt;不退款&gt;&lt;2人入住&gt;</t>
  </si>
  <si>
    <t>Lee/Karen</t>
  </si>
  <si>
    <t>[北谷町]Vessel花苑冲绳酒店(Vessel Hotel Campana Okinawa)(69451954)</t>
  </si>
  <si>
    <t>Annex Building Compact Twin Room without Cleaning Serivce - Non-Smoking&lt;2人入住&gt;&lt;不退款&gt;&lt;早餐&gt;</t>
  </si>
  <si>
    <t>Luo/Cong</t>
  </si>
  <si>
    <t>[拉斯维加斯]拉斯维加斯马戏团酒店度假村(Circus Circus Hotel and Resort)(60480200)</t>
  </si>
  <si>
    <t>赌场塔楼特大床房&lt;不退款&gt;&lt;2人入住&gt;</t>
  </si>
  <si>
    <t>Vargas Basile/Iveth</t>
  </si>
  <si>
    <t>取消</t>
  </si>
  <si>
    <t>[迈阿密戴德县]喜来登迈阿密机场酒店及行政会议中心(Sheraton Miami Airport Hotel and Executive Meeting Center)(55694592)</t>
  </si>
  <si>
    <t>城景传统特大床房&lt;不退款&gt;&lt;2人入住&gt;</t>
  </si>
  <si>
    <t>Kessell/Erica Lynn</t>
  </si>
  <si>
    <t>[史基浦]喜来登阿姆斯特丹机场酒店及会议中心(Sheraton Amsterdam Airport Hotel and Conference Center)(55822249)</t>
  </si>
  <si>
    <t>豪华双床房&lt;2人入住&gt;&lt;不退款&gt;&lt;早餐&gt;</t>
  </si>
  <si>
    <t>Yu/Xiuji,Fang/Guochun,Wu/Lilian</t>
  </si>
  <si>
    <t>[圣胡安]圣胡安希尔顿逸林酒店(DoubleTree by Hilton San Juan)(55653122)</t>
  </si>
  <si>
    <t>De Marco/Ryan,Bergmann/Katherine</t>
  </si>
  <si>
    <t>[丽水]隐藏湾酒店(Hiddenbay Hotel Yeosu)(55768392)</t>
  </si>
  <si>
    <t>豪华双人房&lt;不退款&gt;&lt;2人入住&gt;</t>
  </si>
  <si>
    <t>Lee/Kyung hwa</t>
  </si>
  <si>
    <t>[棕榈泉]玛格丽特维尔棕榈泉酒店度假村(Margaritaville Resort Palm Springs)(55290198)</t>
  </si>
  <si>
    <t>豪华客房, 1 张特大床&lt;不退款&gt;&lt;2人入住&gt;</t>
  </si>
  <si>
    <t>Hill/Joseph,Balter/Alyxandria Frances</t>
  </si>
  <si>
    <t>[杰克逊]斯诺基恩度假酒店(Snow King Resort)(68031234)</t>
  </si>
  <si>
    <t>特大床房带阳台&lt;不退款&gt;&lt;2人入住&gt;</t>
  </si>
  <si>
    <t>Eynon/Greg</t>
  </si>
  <si>
    <t>[佐世保市]佐世保中央酒店(Central Hotel Sasebo)(55812510)</t>
  </si>
  <si>
    <t>商务双床房&lt;不退款&gt;&lt;2人入住&gt;</t>
  </si>
  <si>
    <t>HIDAKA/MASAKO</t>
  </si>
  <si>
    <t>[洛杉矶]洛杉矶大道喜来登酒店(Sheraton Gateway Los Angeles Hotel)(55465300)</t>
  </si>
  <si>
    <t>传统房（1张特大床）&lt;不退款&gt;&lt;2人入住&gt;</t>
  </si>
  <si>
    <t>ZHENG/Siyu</t>
  </si>
  <si>
    <t>，</t>
  </si>
  <si>
    <t xml:space="preserve"> 38931 HKD</t>
  </si>
  <si>
    <t>A210510112822481</t>
  </si>
  <si>
    <t>总计：38931HKD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</si>
  <si>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</si>
  <si>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</si>
  <si>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</si>
  <si>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</si>
  <si>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</si>
  <si>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</si>
  <si>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</si>
  <si>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</si>
  <si>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</si>
  <si>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</si>
  <si>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</si>
  <si>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</si>
  <si>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</si>
  <si>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</si>
  <si>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</si>
  <si>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</si>
  <si>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</si>
  <si>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2021-05-06</t>
  </si>
  <si>
    <t>2102373</t>
  </si>
  <si>
    <t>希尔顿花园法兰克福空港酒店</t>
  </si>
  <si>
    <t>Ramirez Maria Lucia</t>
  </si>
  <si>
    <t>2021-05-07</t>
  </si>
  <si>
    <t>退房日周结</t>
  </si>
  <si>
    <t>880.30</t>
  </si>
  <si>
    <t>1054.00</t>
  </si>
  <si>
    <t>0</t>
  </si>
  <si>
    <t>0.00</t>
  </si>
  <si>
    <t>携程汇智国际直连</t>
  </si>
  <si>
    <t>2021-05-06 20:10:57</t>
  </si>
  <si>
    <t>否</t>
  </si>
  <si>
    <t>汇智国际旅游发展有限公司</t>
  </si>
  <si>
    <t>直连</t>
  </si>
  <si>
    <t>2101918</t>
  </si>
  <si>
    <t>阿布扎比艾因皇宫酒店</t>
  </si>
  <si>
    <t>Zhang Sheng</t>
  </si>
  <si>
    <t>294.83</t>
  </si>
  <si>
    <t>353.00</t>
  </si>
  <si>
    <t>2021-05-06 15:40:19</t>
  </si>
  <si>
    <t>2101787</t>
  </si>
  <si>
    <t>布尔迪拜城市马克斯酒店</t>
  </si>
  <si>
    <t>Kumar Praveen,Kumar Praveen</t>
  </si>
  <si>
    <t>135.30</t>
  </si>
  <si>
    <t>162.00</t>
  </si>
  <si>
    <t>2021-05-06 13:59:24</t>
  </si>
  <si>
    <t>2021-05-05</t>
  </si>
  <si>
    <t>2100068</t>
  </si>
  <si>
    <t>贝斯特韦斯特捷威拓奇思酒店</t>
  </si>
  <si>
    <t>aguilar luis</t>
  </si>
  <si>
    <t>2021-05-08</t>
  </si>
  <si>
    <t>650.70</t>
  </si>
  <si>
    <t>779.00</t>
  </si>
  <si>
    <t>2021-05-05 05:30:15</t>
  </si>
  <si>
    <t>2021-05-04</t>
  </si>
  <si>
    <t>2098905</t>
  </si>
  <si>
    <t>艾登贝斯特韦斯特清潭酒店</t>
  </si>
  <si>
    <t>LEE JINTAEK</t>
  </si>
  <si>
    <t>990.55</t>
  </si>
  <si>
    <t>1186.00</t>
  </si>
  <si>
    <t>2021-05-04 12:19:42</t>
  </si>
  <si>
    <t>2021-05-03</t>
  </si>
  <si>
    <t>2096847</t>
  </si>
  <si>
    <t>PB 冲浪海滩酒店</t>
  </si>
  <si>
    <t>Desmarais-Sandoval Mercia Malia</t>
  </si>
  <si>
    <t>1330.99</t>
  </si>
  <si>
    <t>1594.00</t>
  </si>
  <si>
    <t>2021-05-03 02:12:15</t>
  </si>
  <si>
    <t>2021-05-02</t>
  </si>
  <si>
    <t>2096436</t>
  </si>
  <si>
    <t>伊斯坦布尔老城华美达酒店</t>
  </si>
  <si>
    <t>CHE SIYANG</t>
  </si>
  <si>
    <t>1248.33</t>
  </si>
  <si>
    <t>1495.00</t>
  </si>
  <si>
    <t>2021-05-02 19:17:10</t>
  </si>
  <si>
    <t>2095458</t>
  </si>
  <si>
    <t>东迈阿密酒店</t>
  </si>
  <si>
    <t>Kalek Nicole</t>
  </si>
  <si>
    <t>3490.30</t>
  </si>
  <si>
    <t>4180.00</t>
  </si>
  <si>
    <t>2021-05-02 02:18:59</t>
  </si>
  <si>
    <t>2021-04-29</t>
  </si>
  <si>
    <t>2091727</t>
  </si>
  <si>
    <t>希尔顿纽卡尔斯国际机场逸林酒店</t>
  </si>
  <si>
    <t>Hamer Sarah</t>
  </si>
  <si>
    <t>2021-05-01</t>
  </si>
  <si>
    <t>812.98</t>
  </si>
  <si>
    <t>972.00</t>
  </si>
  <si>
    <t>2021-04-29 23:56:31</t>
  </si>
  <si>
    <t>2021-04-28</t>
  </si>
  <si>
    <t>2088423</t>
  </si>
  <si>
    <t>华盛顿特区W酒店</t>
  </si>
  <si>
    <t>DANastasio Max</t>
  </si>
  <si>
    <t>2021-05-09</t>
  </si>
  <si>
    <t>2988.09</t>
  </si>
  <si>
    <t>3570.00</t>
  </si>
  <si>
    <t>2021-04-28 12:35:32</t>
  </si>
  <si>
    <t>2088302</t>
  </si>
  <si>
    <t>圣迭戈索伦托山谷万怡酒店</t>
  </si>
  <si>
    <t>TAN YONGMEI</t>
  </si>
  <si>
    <t>1988.71</t>
  </si>
  <si>
    <t>2376.00</t>
  </si>
  <si>
    <t>2021-04-28 11:31:24</t>
  </si>
  <si>
    <t>2087966</t>
  </si>
  <si>
    <t>洛杉矶大道喜来登酒店</t>
  </si>
  <si>
    <t>ZHENG Siyu</t>
  </si>
  <si>
    <t>2030.56</t>
  </si>
  <si>
    <t>2426.00</t>
  </si>
  <si>
    <t>2021-04-28 04:22:59</t>
  </si>
  <si>
    <t>2021-04-26</t>
  </si>
  <si>
    <t>2085814</t>
  </si>
  <si>
    <t>佐世保中央酒店</t>
  </si>
  <si>
    <t>HIDAKA MASAKO</t>
  </si>
  <si>
    <t>1262.33</t>
  </si>
  <si>
    <t>1506.00</t>
  </si>
  <si>
    <t>2021-04-26 20:48:42</t>
  </si>
  <si>
    <t>2084433</t>
  </si>
  <si>
    <t>斯诺基恩度假酒店</t>
  </si>
  <si>
    <t>Eynon Greg</t>
  </si>
  <si>
    <t>2021-04-26 07:36:29</t>
  </si>
  <si>
    <t>2021-04-25</t>
  </si>
  <si>
    <t>2083747</t>
  </si>
  <si>
    <t>玛格丽特维尔棕榈泉酒店度假村</t>
  </si>
  <si>
    <t>Hill Joseph,Balter Alyxandria Frances</t>
  </si>
  <si>
    <t>2906.93</t>
  </si>
  <si>
    <t>3466.00</t>
  </si>
  <si>
    <t>2021-04-25 19:45:02</t>
  </si>
  <si>
    <t>2021-04-18</t>
  </si>
  <si>
    <t>2071930</t>
  </si>
  <si>
    <t>隐藏湾酒店</t>
  </si>
  <si>
    <t>Lee Kyung hwa</t>
  </si>
  <si>
    <t>723.00</t>
  </si>
  <si>
    <t>860.00</t>
  </si>
  <si>
    <t>2021-04-18 11:41:42</t>
  </si>
  <si>
    <t>2021-04-09</t>
  </si>
  <si>
    <t>2056878</t>
  </si>
  <si>
    <t>圣胡安希尔顿逸林酒店</t>
  </si>
  <si>
    <t>De Marco Ryan,Bergmann Katherine</t>
  </si>
  <si>
    <t>2021-04-30</t>
  </si>
  <si>
    <t>5036.89</t>
  </si>
  <si>
    <t>5970.00</t>
  </si>
  <si>
    <t>2021-04-09 09:19:21</t>
  </si>
  <si>
    <t>2021-04-08</t>
  </si>
  <si>
    <t>2055725</t>
  </si>
  <si>
    <t>阿姆斯特丹史基浦机场喜来登酒店</t>
  </si>
  <si>
    <t>Yu Xiuji,Fang Guochun,Wu Lilian</t>
  </si>
  <si>
    <t>2021-04-08 18:15:57</t>
  </si>
  <si>
    <t>2021-04-07</t>
  </si>
  <si>
    <t>2054641</t>
  </si>
  <si>
    <t>迈阿密机场喜来登酒店</t>
  </si>
  <si>
    <t>Kessell Erica Lynn</t>
  </si>
  <si>
    <t>717.98</t>
  </si>
  <si>
    <t>852.00</t>
  </si>
  <si>
    <t>2021-04-07 22:52:26</t>
  </si>
  <si>
    <t>2021-04-05</t>
  </si>
  <si>
    <t>2050478</t>
  </si>
  <si>
    <t>拉斯维加斯马戏团酒店度假村</t>
  </si>
  <si>
    <t>Vargas Basile Iveth</t>
  </si>
  <si>
    <t>905.22</t>
  </si>
  <si>
    <t>1070.00</t>
  </si>
  <si>
    <t>2021-04-05 07:01:23</t>
  </si>
  <si>
    <t>2021-04-02</t>
  </si>
  <si>
    <t>2045995</t>
  </si>
  <si>
    <t>冲绳坎帕纳船舶酒店</t>
  </si>
  <si>
    <t>Luo Cong</t>
  </si>
  <si>
    <t>2733.95</t>
  </si>
  <si>
    <t>3232.00</t>
  </si>
  <si>
    <t>2021-04-02 22:58:25</t>
  </si>
  <si>
    <t>2021-03-30</t>
  </si>
  <si>
    <t>2040603</t>
  </si>
  <si>
    <t>新加坡圣淘沙湾W酒店</t>
  </si>
  <si>
    <t>Lee Karen</t>
  </si>
  <si>
    <t>1541.92</t>
  </si>
  <si>
    <t>1828.00</t>
  </si>
  <si>
    <t>2021-03-30 10:14:32</t>
  </si>
  <si>
    <t>2021-01-27</t>
  </si>
  <si>
    <t>1967007</t>
  </si>
  <si>
    <t>济州岛梅生格拉德酒店</t>
  </si>
  <si>
    <t>yoon kwang jae</t>
  </si>
  <si>
    <t>2183.88</t>
  </si>
  <si>
    <t>2607.00</t>
  </si>
  <si>
    <t>-7.17</t>
  </si>
  <si>
    <t>-2614</t>
  </si>
  <si>
    <t>-2183</t>
  </si>
  <si>
    <t>2021-01-27 19:21:32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</si>
</sst>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0" fontId="18" fillId="5" borderId="3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15030236629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44320</v>
      </c>
      <c r="G2" s="5">
        <v>44323</v>
      </c>
      <c r="H2" s="4">
        <v>1</v>
      </c>
      <c r="I2" s="4">
        <v>3</v>
      </c>
      <c r="J2" s="4">
        <v>3</v>
      </c>
      <c r="K2" s="4" t="s">
        <v>28</v>
      </c>
      <c r="L2" s="4">
        <v>2376</v>
      </c>
      <c r="M2" s="4">
        <v>2376</v>
      </c>
      <c r="N2" s="4" t="s">
        <v>29</v>
      </c>
      <c r="O2" s="4" t="s">
        <v>30</v>
      </c>
      <c r="P2" s="4" t="s">
        <v>31</v>
      </c>
      <c r="Q2" s="4">
        <v>0</v>
      </c>
      <c r="R2" s="6">
        <v>44314</v>
      </c>
      <c r="S2" s="5">
        <v>44326</v>
      </c>
      <c r="T2" s="4" t="s">
        <v>32</v>
      </c>
      <c r="U2" s="4">
        <v>2376</v>
      </c>
      <c r="V2" s="4">
        <v>0</v>
      </c>
      <c r="W2" s="4">
        <v>0</v>
      </c>
      <c r="X2" s="4">
        <v>2088302</v>
      </c>
    </row>
    <row r="3" s="4" customFormat="1" spans="1:23">
      <c r="A3" s="4">
        <v>15030604297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44323</v>
      </c>
      <c r="G3" s="5">
        <v>44325</v>
      </c>
      <c r="H3" s="4">
        <v>1</v>
      </c>
      <c r="I3" s="4">
        <v>2</v>
      </c>
      <c r="J3" s="4">
        <v>2</v>
      </c>
      <c r="K3" s="4" t="s">
        <v>28</v>
      </c>
      <c r="L3" s="4">
        <v>3570</v>
      </c>
      <c r="M3" s="4">
        <v>3570</v>
      </c>
      <c r="N3" s="4" t="s">
        <v>35</v>
      </c>
      <c r="O3" s="4" t="s">
        <v>30</v>
      </c>
      <c r="P3" s="4" t="s">
        <v>31</v>
      </c>
      <c r="Q3" s="4">
        <v>0</v>
      </c>
      <c r="R3" s="6">
        <v>44314</v>
      </c>
      <c r="S3" s="5">
        <v>44326</v>
      </c>
      <c r="T3" s="4" t="s">
        <v>32</v>
      </c>
      <c r="U3" s="4">
        <v>3570</v>
      </c>
      <c r="V3" s="4">
        <v>0</v>
      </c>
      <c r="W3" s="4">
        <v>0</v>
      </c>
    </row>
    <row r="4" s="4" customFormat="1" spans="1:24">
      <c r="A4" s="4">
        <v>15046208753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44317</v>
      </c>
      <c r="G4" s="5">
        <v>44319</v>
      </c>
      <c r="H4" s="4">
        <v>1</v>
      </c>
      <c r="I4" s="4">
        <v>2</v>
      </c>
      <c r="J4" s="4">
        <v>2</v>
      </c>
      <c r="K4" s="4" t="s">
        <v>28</v>
      </c>
      <c r="L4" s="4">
        <v>972</v>
      </c>
      <c r="M4" s="4">
        <v>972</v>
      </c>
      <c r="N4" s="4" t="s">
        <v>38</v>
      </c>
      <c r="O4" s="4" t="s">
        <v>30</v>
      </c>
      <c r="P4" s="4" t="s">
        <v>31</v>
      </c>
      <c r="Q4" s="4">
        <v>0</v>
      </c>
      <c r="R4" s="6">
        <v>44315</v>
      </c>
      <c r="S4" s="5">
        <v>44326</v>
      </c>
      <c r="T4" s="4" t="s">
        <v>32</v>
      </c>
      <c r="U4" s="4">
        <v>972</v>
      </c>
      <c r="V4" s="4">
        <v>0</v>
      </c>
      <c r="W4" s="4">
        <v>0</v>
      </c>
      <c r="X4" s="4">
        <v>2091727</v>
      </c>
    </row>
    <row r="5" s="4" customFormat="1" spans="1:24">
      <c r="A5" s="4">
        <v>15070889079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44320</v>
      </c>
      <c r="G5" s="5">
        <v>44322</v>
      </c>
      <c r="H5" s="4">
        <v>1</v>
      </c>
      <c r="I5" s="4">
        <v>2</v>
      </c>
      <c r="J5" s="4">
        <v>2</v>
      </c>
      <c r="K5" s="4" t="s">
        <v>28</v>
      </c>
      <c r="L5" s="4">
        <v>4180</v>
      </c>
      <c r="M5" s="4">
        <v>4180</v>
      </c>
      <c r="N5" s="4" t="s">
        <v>41</v>
      </c>
      <c r="O5" s="4" t="s">
        <v>30</v>
      </c>
      <c r="P5" s="4" t="s">
        <v>31</v>
      </c>
      <c r="Q5" s="4">
        <v>0</v>
      </c>
      <c r="R5" s="6">
        <v>44318</v>
      </c>
      <c r="S5" s="5">
        <v>44326</v>
      </c>
      <c r="T5" s="4" t="s">
        <v>32</v>
      </c>
      <c r="U5" s="4">
        <v>4180</v>
      </c>
      <c r="V5" s="4">
        <v>0</v>
      </c>
      <c r="W5" s="4">
        <v>0</v>
      </c>
      <c r="X5" s="4">
        <v>2095458</v>
      </c>
    </row>
    <row r="6" s="4" customFormat="1" spans="1:24">
      <c r="A6" s="4">
        <v>15077920286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44318</v>
      </c>
      <c r="G6" s="5">
        <v>44323</v>
      </c>
      <c r="H6" s="4">
        <v>1</v>
      </c>
      <c r="I6" s="4">
        <v>5</v>
      </c>
      <c r="J6" s="4">
        <v>5</v>
      </c>
      <c r="K6" s="4" t="s">
        <v>28</v>
      </c>
      <c r="L6" s="4">
        <v>1495</v>
      </c>
      <c r="M6" s="4">
        <v>1495</v>
      </c>
      <c r="N6" s="4" t="s">
        <v>44</v>
      </c>
      <c r="O6" s="4" t="s">
        <v>30</v>
      </c>
      <c r="P6" s="4" t="s">
        <v>31</v>
      </c>
      <c r="Q6" s="4">
        <v>0</v>
      </c>
      <c r="R6" s="6">
        <v>44318</v>
      </c>
      <c r="S6" s="5">
        <v>44326</v>
      </c>
      <c r="T6" s="4" t="s">
        <v>32</v>
      </c>
      <c r="U6" s="4">
        <v>1495</v>
      </c>
      <c r="V6" s="4">
        <v>0</v>
      </c>
      <c r="W6" s="4">
        <v>0</v>
      </c>
      <c r="X6" s="4">
        <v>2096436</v>
      </c>
    </row>
    <row r="7" s="4" customFormat="1" spans="1:24">
      <c r="A7" s="4">
        <v>15080308144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44323</v>
      </c>
      <c r="G7" s="5">
        <v>44324</v>
      </c>
      <c r="H7" s="4">
        <v>1</v>
      </c>
      <c r="I7" s="4">
        <v>1</v>
      </c>
      <c r="J7" s="4">
        <v>1</v>
      </c>
      <c r="K7" s="4" t="s">
        <v>28</v>
      </c>
      <c r="L7" s="4">
        <v>1594</v>
      </c>
      <c r="M7" s="4">
        <v>1594</v>
      </c>
      <c r="N7" s="4" t="s">
        <v>47</v>
      </c>
      <c r="O7" s="4" t="s">
        <v>30</v>
      </c>
      <c r="P7" s="4" t="s">
        <v>31</v>
      </c>
      <c r="Q7" s="4">
        <v>0</v>
      </c>
      <c r="R7" s="6">
        <v>44319</v>
      </c>
      <c r="S7" s="5">
        <v>44326</v>
      </c>
      <c r="T7" s="4" t="s">
        <v>32</v>
      </c>
      <c r="U7" s="4">
        <v>1594</v>
      </c>
      <c r="V7" s="4">
        <v>0</v>
      </c>
      <c r="W7" s="4">
        <v>0</v>
      </c>
      <c r="X7" s="4">
        <v>2096847</v>
      </c>
    </row>
    <row r="8" s="4" customFormat="1" spans="1:23">
      <c r="A8" s="4">
        <v>15094203126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44320</v>
      </c>
      <c r="G8" s="5">
        <v>44322</v>
      </c>
      <c r="H8" s="4">
        <v>1</v>
      </c>
      <c r="I8" s="4">
        <v>2</v>
      </c>
      <c r="J8" s="4">
        <v>2</v>
      </c>
      <c r="K8" s="4" t="s">
        <v>28</v>
      </c>
      <c r="L8" s="4">
        <v>1186</v>
      </c>
      <c r="M8" s="4">
        <v>1186</v>
      </c>
      <c r="N8" s="4" t="s">
        <v>50</v>
      </c>
      <c r="O8" s="4" t="s">
        <v>30</v>
      </c>
      <c r="P8" s="4" t="s">
        <v>31</v>
      </c>
      <c r="Q8" s="4">
        <v>0</v>
      </c>
      <c r="R8" s="6">
        <v>44320</v>
      </c>
      <c r="S8" s="5">
        <v>44326</v>
      </c>
      <c r="T8" s="4" t="s">
        <v>32</v>
      </c>
      <c r="U8" s="4">
        <v>1186</v>
      </c>
      <c r="V8" s="4">
        <v>0</v>
      </c>
      <c r="W8" s="4">
        <v>0</v>
      </c>
    </row>
    <row r="9" s="4" customFormat="1" spans="1:24">
      <c r="A9" s="4">
        <v>15101907481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44323</v>
      </c>
      <c r="G9" s="5">
        <v>44324</v>
      </c>
      <c r="H9" s="4">
        <v>1</v>
      </c>
      <c r="I9" s="4">
        <v>1</v>
      </c>
      <c r="J9" s="4">
        <v>1</v>
      </c>
      <c r="K9" s="4" t="s">
        <v>28</v>
      </c>
      <c r="L9" s="4">
        <v>779</v>
      </c>
      <c r="M9" s="4">
        <v>779</v>
      </c>
      <c r="N9" s="4" t="s">
        <v>53</v>
      </c>
      <c r="O9" s="4" t="s">
        <v>30</v>
      </c>
      <c r="P9" s="4" t="s">
        <v>31</v>
      </c>
      <c r="Q9" s="4">
        <v>0</v>
      </c>
      <c r="R9" s="6">
        <v>44321</v>
      </c>
      <c r="S9" s="5">
        <v>44326</v>
      </c>
      <c r="T9" s="4" t="s">
        <v>32</v>
      </c>
      <c r="U9" s="4">
        <v>779</v>
      </c>
      <c r="V9" s="4">
        <v>0</v>
      </c>
      <c r="W9" s="4">
        <v>0</v>
      </c>
      <c r="X9" s="4">
        <v>2100068</v>
      </c>
    </row>
    <row r="10" s="4" customFormat="1" spans="1:24">
      <c r="A10" s="4">
        <v>15111320590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44322</v>
      </c>
      <c r="G10" s="5">
        <v>44323</v>
      </c>
      <c r="H10" s="4">
        <v>1</v>
      </c>
      <c r="I10" s="4">
        <v>1</v>
      </c>
      <c r="J10" s="4">
        <v>1</v>
      </c>
      <c r="K10" s="4" t="s">
        <v>28</v>
      </c>
      <c r="L10" s="4">
        <v>162</v>
      </c>
      <c r="M10" s="4">
        <v>162</v>
      </c>
      <c r="N10" s="4" t="s">
        <v>56</v>
      </c>
      <c r="O10" s="4" t="s">
        <v>30</v>
      </c>
      <c r="P10" s="4" t="s">
        <v>31</v>
      </c>
      <c r="Q10" s="4">
        <v>0</v>
      </c>
      <c r="R10" s="6">
        <v>44322</v>
      </c>
      <c r="S10" s="5">
        <v>44326</v>
      </c>
      <c r="T10" s="4" t="s">
        <v>32</v>
      </c>
      <c r="U10" s="4">
        <v>162</v>
      </c>
      <c r="V10" s="4">
        <v>0</v>
      </c>
      <c r="W10" s="4">
        <v>0</v>
      </c>
      <c r="X10" s="4">
        <v>2101787</v>
      </c>
    </row>
    <row r="11" s="4" customFormat="1" spans="1:24">
      <c r="A11" s="4">
        <v>15111767217</v>
      </c>
      <c r="B11" s="4" t="s">
        <v>24</v>
      </c>
      <c r="C11" s="4" t="s">
        <v>25</v>
      </c>
      <c r="D11" s="4" t="s">
        <v>57</v>
      </c>
      <c r="E11" s="4" t="s">
        <v>58</v>
      </c>
      <c r="F11" s="5">
        <v>44322</v>
      </c>
      <c r="G11" s="5">
        <v>44323</v>
      </c>
      <c r="H11" s="4">
        <v>1</v>
      </c>
      <c r="I11" s="4">
        <v>1</v>
      </c>
      <c r="J11" s="4">
        <v>1</v>
      </c>
      <c r="K11" s="4" t="s">
        <v>28</v>
      </c>
      <c r="L11" s="4">
        <v>353</v>
      </c>
      <c r="M11" s="4">
        <v>353</v>
      </c>
      <c r="N11" s="4" t="s">
        <v>59</v>
      </c>
      <c r="O11" s="4" t="s">
        <v>30</v>
      </c>
      <c r="P11" s="4" t="s">
        <v>31</v>
      </c>
      <c r="Q11" s="4">
        <v>0</v>
      </c>
      <c r="R11" s="6">
        <v>44322</v>
      </c>
      <c r="S11" s="5">
        <v>44326</v>
      </c>
      <c r="T11" s="4" t="s">
        <v>32</v>
      </c>
      <c r="U11" s="4">
        <v>353</v>
      </c>
      <c r="V11" s="4">
        <v>0</v>
      </c>
      <c r="W11" s="4">
        <v>0</v>
      </c>
      <c r="X11" s="4">
        <v>2101918</v>
      </c>
    </row>
    <row r="12" s="4" customFormat="1" spans="1:23">
      <c r="A12" s="4">
        <v>15113100661</v>
      </c>
      <c r="B12" s="4" t="s">
        <v>24</v>
      </c>
      <c r="C12" s="4" t="s">
        <v>25</v>
      </c>
      <c r="D12" s="4" t="s">
        <v>60</v>
      </c>
      <c r="E12" s="4" t="s">
        <v>43</v>
      </c>
      <c r="F12" s="5">
        <v>44322</v>
      </c>
      <c r="G12" s="5">
        <v>44323</v>
      </c>
      <c r="H12" s="4">
        <v>1</v>
      </c>
      <c r="I12" s="4">
        <v>1</v>
      </c>
      <c r="J12" s="4">
        <v>1</v>
      </c>
      <c r="K12" s="4" t="s">
        <v>28</v>
      </c>
      <c r="L12" s="4">
        <v>1054</v>
      </c>
      <c r="M12" s="4">
        <v>1054</v>
      </c>
      <c r="N12" s="4" t="s">
        <v>61</v>
      </c>
      <c r="O12" s="4" t="s">
        <v>30</v>
      </c>
      <c r="P12" s="4" t="s">
        <v>31</v>
      </c>
      <c r="Q12" s="4">
        <v>0</v>
      </c>
      <c r="R12" s="6">
        <v>44322</v>
      </c>
      <c r="S12" s="5">
        <v>44326</v>
      </c>
      <c r="T12" s="4" t="s">
        <v>32</v>
      </c>
      <c r="U12" s="4">
        <v>1054</v>
      </c>
      <c r="V12" s="4">
        <v>0</v>
      </c>
      <c r="W12" s="4">
        <v>0</v>
      </c>
    </row>
    <row r="13" s="4" customFormat="1" spans="1:24">
      <c r="A13" s="4">
        <v>14346693287</v>
      </c>
      <c r="B13" s="4" t="s">
        <v>24</v>
      </c>
      <c r="C13" s="4" t="s">
        <v>25</v>
      </c>
      <c r="D13" s="4" t="s">
        <v>62</v>
      </c>
      <c r="E13" s="4" t="s">
        <v>49</v>
      </c>
      <c r="F13" s="5">
        <v>44317</v>
      </c>
      <c r="G13" s="5">
        <v>44320</v>
      </c>
      <c r="H13" s="4">
        <v>1</v>
      </c>
      <c r="I13" s="4">
        <v>3</v>
      </c>
      <c r="J13" s="4">
        <v>3</v>
      </c>
      <c r="K13" s="4" t="s">
        <v>28</v>
      </c>
      <c r="L13" s="4">
        <v>2607</v>
      </c>
      <c r="M13" s="4">
        <v>2607</v>
      </c>
      <c r="N13" s="4" t="s">
        <v>63</v>
      </c>
      <c r="O13" s="4" t="s">
        <v>30</v>
      </c>
      <c r="P13" s="4" t="s">
        <v>31</v>
      </c>
      <c r="Q13" s="4">
        <v>0</v>
      </c>
      <c r="R13" s="6">
        <v>44223</v>
      </c>
      <c r="S13" s="5">
        <v>44326</v>
      </c>
      <c r="T13" s="4" t="s">
        <v>32</v>
      </c>
      <c r="U13" s="4">
        <v>2607</v>
      </c>
      <c r="V13" s="4">
        <v>0</v>
      </c>
      <c r="W13" s="4">
        <v>0</v>
      </c>
      <c r="X13" s="4">
        <v>1967007</v>
      </c>
    </row>
    <row r="14" s="4" customFormat="1" spans="1:23">
      <c r="A14" s="4">
        <v>14738291149</v>
      </c>
      <c r="B14" s="4" t="s">
        <v>24</v>
      </c>
      <c r="C14" s="4" t="s">
        <v>25</v>
      </c>
      <c r="D14" s="4" t="s">
        <v>64</v>
      </c>
      <c r="E14" s="4" t="s">
        <v>65</v>
      </c>
      <c r="F14" s="5">
        <v>44320</v>
      </c>
      <c r="G14" s="5">
        <v>44321</v>
      </c>
      <c r="H14" s="4">
        <v>1</v>
      </c>
      <c r="I14" s="4">
        <v>1</v>
      </c>
      <c r="J14" s="4">
        <v>1</v>
      </c>
      <c r="K14" s="4" t="s">
        <v>28</v>
      </c>
      <c r="L14" s="4">
        <v>1828</v>
      </c>
      <c r="M14" s="4">
        <v>1828</v>
      </c>
      <c r="N14" s="4" t="s">
        <v>66</v>
      </c>
      <c r="O14" s="4" t="s">
        <v>30</v>
      </c>
      <c r="P14" s="4" t="s">
        <v>31</v>
      </c>
      <c r="Q14" s="4">
        <v>0</v>
      </c>
      <c r="R14" s="6">
        <v>44285</v>
      </c>
      <c r="S14" s="5">
        <v>44326</v>
      </c>
      <c r="T14" s="4" t="s">
        <v>32</v>
      </c>
      <c r="U14" s="4">
        <v>1828</v>
      </c>
      <c r="V14" s="4">
        <v>0</v>
      </c>
      <c r="W14" s="4">
        <v>0</v>
      </c>
    </row>
    <row r="15" s="4" customFormat="1" spans="1:24">
      <c r="A15" s="4">
        <v>14787196728</v>
      </c>
      <c r="B15" s="4" t="s">
        <v>24</v>
      </c>
      <c r="C15" s="4" t="s">
        <v>25</v>
      </c>
      <c r="D15" s="4" t="s">
        <v>67</v>
      </c>
      <c r="E15" s="4" t="s">
        <v>68</v>
      </c>
      <c r="F15" s="5">
        <v>44320</v>
      </c>
      <c r="G15" s="5">
        <v>44324</v>
      </c>
      <c r="H15" s="4">
        <v>1</v>
      </c>
      <c r="I15" s="4">
        <v>4</v>
      </c>
      <c r="J15" s="4">
        <v>4</v>
      </c>
      <c r="K15" s="4" t="s">
        <v>28</v>
      </c>
      <c r="L15" s="4">
        <v>3232</v>
      </c>
      <c r="M15" s="4">
        <v>3232</v>
      </c>
      <c r="N15" s="4" t="s">
        <v>69</v>
      </c>
      <c r="O15" s="4" t="s">
        <v>30</v>
      </c>
      <c r="P15" s="4" t="s">
        <v>31</v>
      </c>
      <c r="Q15" s="4">
        <v>0</v>
      </c>
      <c r="R15" s="6">
        <v>44288</v>
      </c>
      <c r="S15" s="5">
        <v>44326</v>
      </c>
      <c r="T15" s="4" t="s">
        <v>32</v>
      </c>
      <c r="U15" s="4">
        <v>3232</v>
      </c>
      <c r="V15" s="4">
        <v>0</v>
      </c>
      <c r="W15" s="4">
        <v>0</v>
      </c>
      <c r="X15" s="4">
        <v>2045995</v>
      </c>
    </row>
    <row r="16" s="4" customFormat="1" spans="1:24">
      <c r="A16" s="4">
        <v>14815396527</v>
      </c>
      <c r="B16" s="4" t="s">
        <v>24</v>
      </c>
      <c r="C16" s="4" t="s">
        <v>25</v>
      </c>
      <c r="D16" s="4" t="s">
        <v>70</v>
      </c>
      <c r="E16" s="4" t="s">
        <v>71</v>
      </c>
      <c r="F16" s="5">
        <v>44323</v>
      </c>
      <c r="G16" s="5">
        <v>44325</v>
      </c>
      <c r="H16" s="4">
        <v>1</v>
      </c>
      <c r="I16" s="4">
        <v>2</v>
      </c>
      <c r="J16" s="4">
        <v>2</v>
      </c>
      <c r="K16" s="4" t="s">
        <v>28</v>
      </c>
      <c r="L16" s="4">
        <v>1070</v>
      </c>
      <c r="M16" s="4">
        <v>1070</v>
      </c>
      <c r="N16" s="4" t="s">
        <v>72</v>
      </c>
      <c r="O16" s="4" t="s">
        <v>30</v>
      </c>
      <c r="P16" s="4" t="s">
        <v>31</v>
      </c>
      <c r="Q16" s="4">
        <v>0</v>
      </c>
      <c r="R16" s="6">
        <v>44291</v>
      </c>
      <c r="S16" s="5">
        <v>44326</v>
      </c>
      <c r="T16" s="4" t="s">
        <v>32</v>
      </c>
      <c r="U16" s="4">
        <v>1070</v>
      </c>
      <c r="V16" s="4">
        <v>0</v>
      </c>
      <c r="W16" s="4">
        <v>0</v>
      </c>
      <c r="X16" s="4">
        <v>2050478</v>
      </c>
    </row>
    <row r="17" s="4" customFormat="1" spans="1:24">
      <c r="A17" s="4">
        <v>14346693287</v>
      </c>
      <c r="B17" s="4" t="s">
        <v>24</v>
      </c>
      <c r="C17" s="4" t="s">
        <v>73</v>
      </c>
      <c r="D17" s="4" t="s">
        <v>62</v>
      </c>
      <c r="E17" s="4" t="s">
        <v>49</v>
      </c>
      <c r="F17" s="5">
        <v>44317</v>
      </c>
      <c r="G17" s="5">
        <v>44320</v>
      </c>
      <c r="H17" s="4">
        <v>1</v>
      </c>
      <c r="I17" s="4">
        <v>3</v>
      </c>
      <c r="J17" s="4">
        <v>3</v>
      </c>
      <c r="K17" s="4" t="s">
        <v>28</v>
      </c>
      <c r="L17" s="4">
        <v>-2607</v>
      </c>
      <c r="M17" s="4">
        <v>-2607</v>
      </c>
      <c r="N17" s="4" t="s">
        <v>63</v>
      </c>
      <c r="O17" s="4" t="s">
        <v>30</v>
      </c>
      <c r="P17" s="4" t="s">
        <v>31</v>
      </c>
      <c r="Q17" s="4">
        <v>0</v>
      </c>
      <c r="R17" s="6">
        <v>44223</v>
      </c>
      <c r="S17" s="5">
        <v>44326</v>
      </c>
      <c r="T17" s="4" t="s">
        <v>32</v>
      </c>
      <c r="U17" s="4">
        <v>-2607</v>
      </c>
      <c r="V17" s="4">
        <v>0</v>
      </c>
      <c r="W17" s="4">
        <v>0</v>
      </c>
      <c r="X17" s="4">
        <v>1967007</v>
      </c>
    </row>
    <row r="18" s="4" customFormat="1" spans="1:24">
      <c r="A18" s="4">
        <v>14846392260</v>
      </c>
      <c r="B18" s="4" t="s">
        <v>24</v>
      </c>
      <c r="C18" s="4" t="s">
        <v>25</v>
      </c>
      <c r="D18" s="4" t="s">
        <v>74</v>
      </c>
      <c r="E18" s="4" t="s">
        <v>75</v>
      </c>
      <c r="F18" s="5">
        <v>44323</v>
      </c>
      <c r="G18" s="5">
        <v>44324</v>
      </c>
      <c r="H18" s="4">
        <v>1</v>
      </c>
      <c r="I18" s="4">
        <v>1</v>
      </c>
      <c r="J18" s="4">
        <v>1</v>
      </c>
      <c r="K18" s="4" t="s">
        <v>28</v>
      </c>
      <c r="L18" s="4">
        <v>852</v>
      </c>
      <c r="M18" s="4">
        <v>852</v>
      </c>
      <c r="N18" s="4" t="s">
        <v>76</v>
      </c>
      <c r="O18" s="4" t="s">
        <v>30</v>
      </c>
      <c r="P18" s="4" t="s">
        <v>31</v>
      </c>
      <c r="Q18" s="4">
        <v>0</v>
      </c>
      <c r="R18" s="6">
        <v>44293</v>
      </c>
      <c r="S18" s="5">
        <v>44326</v>
      </c>
      <c r="T18" s="4" t="s">
        <v>32</v>
      </c>
      <c r="U18" s="4">
        <v>852</v>
      </c>
      <c r="V18" s="4">
        <v>0</v>
      </c>
      <c r="W18" s="4">
        <v>0</v>
      </c>
      <c r="X18" s="4">
        <v>2054641</v>
      </c>
    </row>
    <row r="19" s="4" customFormat="1" spans="1:24">
      <c r="A19" s="4">
        <v>14854263043</v>
      </c>
      <c r="B19" s="4" t="s">
        <v>24</v>
      </c>
      <c r="C19" s="4" t="s">
        <v>25</v>
      </c>
      <c r="D19" s="4" t="s">
        <v>77</v>
      </c>
      <c r="E19" s="4" t="s">
        <v>78</v>
      </c>
      <c r="F19" s="5">
        <v>44320</v>
      </c>
      <c r="G19" s="5">
        <v>44321</v>
      </c>
      <c r="H19" s="4">
        <v>2</v>
      </c>
      <c r="I19" s="4">
        <v>1</v>
      </c>
      <c r="J19" s="4">
        <v>2</v>
      </c>
      <c r="K19" s="4" t="s">
        <v>28</v>
      </c>
      <c r="L19" s="4">
        <v>1910</v>
      </c>
      <c r="M19" s="4">
        <v>1910</v>
      </c>
      <c r="N19" s="4" t="s">
        <v>79</v>
      </c>
      <c r="O19" s="4" t="s">
        <v>30</v>
      </c>
      <c r="P19" s="4" t="s">
        <v>31</v>
      </c>
      <c r="Q19" s="4">
        <v>0</v>
      </c>
      <c r="R19" s="6">
        <v>44294</v>
      </c>
      <c r="S19" s="5">
        <v>44326</v>
      </c>
      <c r="T19" s="4" t="s">
        <v>32</v>
      </c>
      <c r="U19" s="4">
        <v>1910</v>
      </c>
      <c r="V19" s="4">
        <v>0</v>
      </c>
      <c r="W19" s="4">
        <v>0</v>
      </c>
      <c r="X19" s="4">
        <v>2055725</v>
      </c>
    </row>
    <row r="20" s="4" customFormat="1" spans="1:23">
      <c r="A20" s="4">
        <v>14856901849</v>
      </c>
      <c r="B20" s="4" t="s">
        <v>24</v>
      </c>
      <c r="C20" s="4" t="s">
        <v>25</v>
      </c>
      <c r="D20" s="4" t="s">
        <v>80</v>
      </c>
      <c r="E20" s="4" t="s">
        <v>49</v>
      </c>
      <c r="F20" s="5">
        <v>44316</v>
      </c>
      <c r="G20" s="5">
        <v>44321</v>
      </c>
      <c r="H20" s="4">
        <v>1</v>
      </c>
      <c r="I20" s="4">
        <v>5</v>
      </c>
      <c r="J20" s="4">
        <v>5</v>
      </c>
      <c r="K20" s="4" t="s">
        <v>28</v>
      </c>
      <c r="L20" s="4">
        <v>5970</v>
      </c>
      <c r="M20" s="4">
        <v>5970</v>
      </c>
      <c r="N20" s="4" t="s">
        <v>81</v>
      </c>
      <c r="O20" s="4" t="s">
        <v>30</v>
      </c>
      <c r="P20" s="4" t="s">
        <v>31</v>
      </c>
      <c r="Q20" s="4">
        <v>0</v>
      </c>
      <c r="R20" s="6">
        <v>44295</v>
      </c>
      <c r="S20" s="5">
        <v>44326</v>
      </c>
      <c r="T20" s="4" t="s">
        <v>32</v>
      </c>
      <c r="U20" s="4">
        <v>5970</v>
      </c>
      <c r="V20" s="4">
        <v>0</v>
      </c>
      <c r="W20" s="4">
        <v>0</v>
      </c>
    </row>
    <row r="21" s="4" customFormat="1" spans="1:24">
      <c r="A21" s="4">
        <v>14943184315</v>
      </c>
      <c r="B21" s="4" t="s">
        <v>24</v>
      </c>
      <c r="C21" s="4" t="s">
        <v>25</v>
      </c>
      <c r="D21" s="4" t="s">
        <v>82</v>
      </c>
      <c r="E21" s="4" t="s">
        <v>83</v>
      </c>
      <c r="F21" s="5">
        <v>44318</v>
      </c>
      <c r="G21" s="5">
        <v>44319</v>
      </c>
      <c r="H21" s="4">
        <v>1</v>
      </c>
      <c r="I21" s="4">
        <v>1</v>
      </c>
      <c r="J21" s="4">
        <v>1</v>
      </c>
      <c r="K21" s="4" t="s">
        <v>28</v>
      </c>
      <c r="L21" s="4">
        <v>860</v>
      </c>
      <c r="M21" s="4">
        <v>860</v>
      </c>
      <c r="N21" s="4" t="s">
        <v>84</v>
      </c>
      <c r="O21" s="4" t="s">
        <v>30</v>
      </c>
      <c r="P21" s="4" t="s">
        <v>31</v>
      </c>
      <c r="Q21" s="4">
        <v>0</v>
      </c>
      <c r="R21" s="6">
        <v>44304</v>
      </c>
      <c r="S21" s="5">
        <v>44326</v>
      </c>
      <c r="T21" s="4" t="s">
        <v>32</v>
      </c>
      <c r="U21" s="4">
        <v>860</v>
      </c>
      <c r="V21" s="4">
        <v>0</v>
      </c>
      <c r="W21" s="4">
        <v>0</v>
      </c>
      <c r="X21" s="4">
        <v>2071930</v>
      </c>
    </row>
    <row r="22" s="4" customFormat="1" spans="1:24">
      <c r="A22" s="4">
        <v>14854263043</v>
      </c>
      <c r="B22" s="4" t="s">
        <v>24</v>
      </c>
      <c r="C22" s="4" t="s">
        <v>73</v>
      </c>
      <c r="D22" s="4" t="s">
        <v>77</v>
      </c>
      <c r="E22" s="4" t="s">
        <v>78</v>
      </c>
      <c r="F22" s="5">
        <v>44320</v>
      </c>
      <c r="G22" s="5">
        <v>44321</v>
      </c>
      <c r="H22" s="4">
        <v>2</v>
      </c>
      <c r="I22" s="4">
        <v>1</v>
      </c>
      <c r="J22" s="4">
        <v>2</v>
      </c>
      <c r="K22" s="4" t="s">
        <v>28</v>
      </c>
      <c r="L22" s="4">
        <v>-1910</v>
      </c>
      <c r="M22" s="4">
        <v>-1910</v>
      </c>
      <c r="N22" s="4" t="s">
        <v>79</v>
      </c>
      <c r="O22" s="4" t="s">
        <v>30</v>
      </c>
      <c r="P22" s="4" t="s">
        <v>31</v>
      </c>
      <c r="Q22" s="4">
        <v>0</v>
      </c>
      <c r="R22" s="6">
        <v>44294</v>
      </c>
      <c r="S22" s="5">
        <v>44326</v>
      </c>
      <c r="T22" s="4" t="s">
        <v>32</v>
      </c>
      <c r="U22" s="4">
        <v>-1910</v>
      </c>
      <c r="V22" s="4">
        <v>0</v>
      </c>
      <c r="W22" s="4">
        <v>0</v>
      </c>
      <c r="X22" s="4">
        <v>2055725</v>
      </c>
    </row>
    <row r="23" s="4" customFormat="1" spans="1:24">
      <c r="A23" s="4">
        <v>15007826430</v>
      </c>
      <c r="B23" s="4" t="s">
        <v>24</v>
      </c>
      <c r="C23" s="4" t="s">
        <v>25</v>
      </c>
      <c r="D23" s="4" t="s">
        <v>85</v>
      </c>
      <c r="E23" s="4" t="s">
        <v>86</v>
      </c>
      <c r="F23" s="5">
        <v>44323</v>
      </c>
      <c r="G23" s="5">
        <v>44325</v>
      </c>
      <c r="H23" s="4">
        <v>1</v>
      </c>
      <c r="I23" s="4">
        <v>2</v>
      </c>
      <c r="J23" s="4">
        <v>2</v>
      </c>
      <c r="K23" s="4" t="s">
        <v>28</v>
      </c>
      <c r="L23" s="4">
        <v>3466</v>
      </c>
      <c r="M23" s="4">
        <v>3466</v>
      </c>
      <c r="N23" s="4" t="s">
        <v>87</v>
      </c>
      <c r="O23" s="4" t="s">
        <v>30</v>
      </c>
      <c r="P23" s="4" t="s">
        <v>31</v>
      </c>
      <c r="Q23" s="4">
        <v>0</v>
      </c>
      <c r="R23" s="6">
        <v>44311</v>
      </c>
      <c r="S23" s="5">
        <v>44326</v>
      </c>
      <c r="T23" s="4" t="s">
        <v>32</v>
      </c>
      <c r="U23" s="4">
        <v>3466</v>
      </c>
      <c r="V23" s="4">
        <v>0</v>
      </c>
      <c r="W23" s="4">
        <v>0</v>
      </c>
      <c r="X23" s="4">
        <v>2083747</v>
      </c>
    </row>
    <row r="24" s="4" customFormat="1" spans="1:24">
      <c r="A24" s="4">
        <v>15012378571</v>
      </c>
      <c r="B24" s="4" t="s">
        <v>24</v>
      </c>
      <c r="C24" s="4" t="s">
        <v>25</v>
      </c>
      <c r="D24" s="4" t="s">
        <v>88</v>
      </c>
      <c r="E24" s="4" t="s">
        <v>89</v>
      </c>
      <c r="F24" s="5">
        <v>44319</v>
      </c>
      <c r="G24" s="5">
        <v>44320</v>
      </c>
      <c r="H24" s="4">
        <v>1</v>
      </c>
      <c r="I24" s="4">
        <v>1</v>
      </c>
      <c r="J24" s="4">
        <v>1</v>
      </c>
      <c r="K24" s="4" t="s">
        <v>28</v>
      </c>
      <c r="L24" s="4">
        <v>1191</v>
      </c>
      <c r="M24" s="4">
        <v>1191</v>
      </c>
      <c r="N24" s="4" t="s">
        <v>90</v>
      </c>
      <c r="O24" s="4" t="s">
        <v>30</v>
      </c>
      <c r="P24" s="4" t="s">
        <v>31</v>
      </c>
      <c r="Q24" s="4">
        <v>0</v>
      </c>
      <c r="R24" s="6">
        <v>44312</v>
      </c>
      <c r="S24" s="5">
        <v>44326</v>
      </c>
      <c r="T24" s="4" t="s">
        <v>32</v>
      </c>
      <c r="U24" s="4">
        <v>1191</v>
      </c>
      <c r="V24" s="4">
        <v>0</v>
      </c>
      <c r="W24" s="4">
        <v>0</v>
      </c>
      <c r="X24" s="4">
        <v>2084433</v>
      </c>
    </row>
    <row r="25" s="4" customFormat="1" spans="1:24">
      <c r="A25" s="4">
        <v>15017156064</v>
      </c>
      <c r="B25" s="4" t="s">
        <v>24</v>
      </c>
      <c r="C25" s="4" t="s">
        <v>25</v>
      </c>
      <c r="D25" s="4" t="s">
        <v>91</v>
      </c>
      <c r="E25" s="4" t="s">
        <v>92</v>
      </c>
      <c r="F25" s="5">
        <v>44319</v>
      </c>
      <c r="G25" s="5">
        <v>44320</v>
      </c>
      <c r="H25" s="4">
        <v>2</v>
      </c>
      <c r="I25" s="4">
        <v>1</v>
      </c>
      <c r="J25" s="4">
        <v>2</v>
      </c>
      <c r="K25" s="4" t="s">
        <v>28</v>
      </c>
      <c r="L25" s="4">
        <v>1506</v>
      </c>
      <c r="M25" s="4">
        <v>1506</v>
      </c>
      <c r="N25" s="4" t="s">
        <v>93</v>
      </c>
      <c r="O25" s="4" t="s">
        <v>30</v>
      </c>
      <c r="P25" s="4" t="s">
        <v>31</v>
      </c>
      <c r="Q25" s="4">
        <v>0</v>
      </c>
      <c r="R25" s="6">
        <v>44312</v>
      </c>
      <c r="S25" s="5">
        <v>44326</v>
      </c>
      <c r="T25" s="4" t="s">
        <v>32</v>
      </c>
      <c r="U25" s="4">
        <v>1506</v>
      </c>
      <c r="V25" s="4">
        <v>0</v>
      </c>
      <c r="W25" s="4">
        <v>0</v>
      </c>
      <c r="X25" s="4">
        <v>2085814</v>
      </c>
    </row>
    <row r="26" s="4" customFormat="1" spans="1:24">
      <c r="A26" s="4">
        <v>15012378571</v>
      </c>
      <c r="B26" s="4" t="s">
        <v>24</v>
      </c>
      <c r="C26" s="4" t="s">
        <v>73</v>
      </c>
      <c r="D26" s="4" t="s">
        <v>88</v>
      </c>
      <c r="E26" s="4" t="s">
        <v>89</v>
      </c>
      <c r="F26" s="5">
        <v>44319</v>
      </c>
      <c r="G26" s="5">
        <v>44320</v>
      </c>
      <c r="H26" s="4">
        <v>1</v>
      </c>
      <c r="I26" s="4">
        <v>1</v>
      </c>
      <c r="J26" s="4">
        <v>1</v>
      </c>
      <c r="K26" s="4" t="s">
        <v>28</v>
      </c>
      <c r="L26" s="4">
        <v>-1191</v>
      </c>
      <c r="M26" s="4">
        <v>-1191</v>
      </c>
      <c r="N26" s="4" t="s">
        <v>90</v>
      </c>
      <c r="O26" s="4" t="s">
        <v>30</v>
      </c>
      <c r="P26" s="4" t="s">
        <v>31</v>
      </c>
      <c r="Q26" s="4">
        <v>0</v>
      </c>
      <c r="R26" s="6">
        <v>44312</v>
      </c>
      <c r="S26" s="5">
        <v>44326</v>
      </c>
      <c r="T26" s="4" t="s">
        <v>32</v>
      </c>
      <c r="U26" s="4">
        <v>-1191</v>
      </c>
      <c r="V26" s="4">
        <v>0</v>
      </c>
      <c r="W26" s="4">
        <v>0</v>
      </c>
      <c r="X26" s="4">
        <v>2084433</v>
      </c>
    </row>
    <row r="27" s="4" customFormat="1" spans="1:24">
      <c r="A27" s="4">
        <v>15029224289</v>
      </c>
      <c r="B27" s="4" t="s">
        <v>24</v>
      </c>
      <c r="C27" s="4" t="s">
        <v>25</v>
      </c>
      <c r="D27" s="4" t="s">
        <v>94</v>
      </c>
      <c r="E27" s="4" t="s">
        <v>95</v>
      </c>
      <c r="F27" s="5">
        <v>44320</v>
      </c>
      <c r="G27" s="5">
        <v>44323</v>
      </c>
      <c r="H27" s="4">
        <v>1</v>
      </c>
      <c r="I27" s="4">
        <v>3</v>
      </c>
      <c r="J27" s="4">
        <v>3</v>
      </c>
      <c r="K27" s="4" t="s">
        <v>28</v>
      </c>
      <c r="L27" s="4">
        <v>2426</v>
      </c>
      <c r="M27" s="4">
        <v>2426</v>
      </c>
      <c r="N27" s="4" t="s">
        <v>96</v>
      </c>
      <c r="O27" s="4" t="s">
        <v>30</v>
      </c>
      <c r="P27" s="4" t="s">
        <v>31</v>
      </c>
      <c r="Q27" s="4">
        <v>0</v>
      </c>
      <c r="R27" s="6">
        <v>44314</v>
      </c>
      <c r="S27" s="5">
        <v>44326</v>
      </c>
      <c r="T27" s="4" t="s">
        <v>32</v>
      </c>
      <c r="U27" s="4">
        <v>2426</v>
      </c>
      <c r="V27" s="4">
        <v>0</v>
      </c>
      <c r="W27" s="4">
        <v>0</v>
      </c>
      <c r="X27" s="4">
        <v>2087966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E39" sqref="E39"/>
    </sheetView>
  </sheetViews>
  <sheetFormatPr defaultColWidth="9" defaultRowHeight="13.5"/>
  <cols>
    <col min="1" max="1" width="11.875" style="4" customWidth="1"/>
    <col min="2" max="2" width="10.375" style="4"/>
    <col min="3" max="3" width="9.375" style="4"/>
    <col min="4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97</v>
      </c>
    </row>
    <row r="2" s="4" customFormat="1" spans="1:9">
      <c r="A2" s="4">
        <v>15030236629</v>
      </c>
      <c r="B2" s="5">
        <v>44320</v>
      </c>
      <c r="C2" s="5">
        <v>44323</v>
      </c>
      <c r="D2" s="4">
        <v>2376</v>
      </c>
      <c r="E2" s="4" t="str">
        <f>VLOOKUP(A2,Sheet3!A:L,12,0)</f>
        <v>2376.00</v>
      </c>
      <c r="F2" s="4" t="str">
        <f>VLOOKUP(A2,Sheet3!A:C,3,0)</f>
        <v>2088302</v>
      </c>
      <c r="G2" s="4">
        <f>D2-E2</f>
        <v>0</v>
      </c>
      <c r="H2" s="4" t="str">
        <f>$H$1&amp;F2</f>
        <v>，2088302</v>
      </c>
      <c r="I2" s="4" t="str">
        <f>VLOOKUP(A2,Sheet3!A:T,20,0)</f>
        <v>直连</v>
      </c>
    </row>
    <row r="3" s="4" customFormat="1" spans="1:9">
      <c r="A3" s="4">
        <v>15030604297</v>
      </c>
      <c r="B3" s="5">
        <v>44323</v>
      </c>
      <c r="C3" s="5">
        <v>44325</v>
      </c>
      <c r="D3" s="4">
        <v>3570</v>
      </c>
      <c r="E3" s="4" t="str">
        <f>VLOOKUP(A3,Sheet3!A:L,12,0)</f>
        <v>3570.00</v>
      </c>
      <c r="F3" s="4" t="str">
        <f>VLOOKUP(A3,Sheet3!A:C,3,0)</f>
        <v>2088423</v>
      </c>
      <c r="G3" s="4">
        <f t="shared" ref="G3:G27" si="0">D3-E3</f>
        <v>0</v>
      </c>
      <c r="H3" s="4" t="str">
        <f t="shared" ref="H3:H27" si="1">$H$1&amp;F3</f>
        <v>，2088423</v>
      </c>
      <c r="I3" s="4" t="str">
        <f>VLOOKUP(A3,Sheet3!A:T,20,0)</f>
        <v>直连</v>
      </c>
    </row>
    <row r="4" s="4" customFormat="1" spans="1:9">
      <c r="A4" s="4">
        <v>15046208753</v>
      </c>
      <c r="B4" s="5">
        <v>44317</v>
      </c>
      <c r="C4" s="5">
        <v>44319</v>
      </c>
      <c r="D4" s="4">
        <v>972</v>
      </c>
      <c r="E4" s="4" t="str">
        <f>VLOOKUP(A4,Sheet3!A:L,12,0)</f>
        <v>972.00</v>
      </c>
      <c r="F4" s="4" t="str">
        <f>VLOOKUP(A4,Sheet3!A:C,3,0)</f>
        <v>2091727</v>
      </c>
      <c r="G4" s="4">
        <f t="shared" si="0"/>
        <v>0</v>
      </c>
      <c r="H4" s="4" t="str">
        <f t="shared" si="1"/>
        <v>，2091727</v>
      </c>
      <c r="I4" s="4" t="str">
        <f>VLOOKUP(A4,Sheet3!A:T,20,0)</f>
        <v>直连</v>
      </c>
    </row>
    <row r="5" s="4" customFormat="1" spans="1:9">
      <c r="A5" s="4">
        <v>15070889079</v>
      </c>
      <c r="B5" s="5">
        <v>44320</v>
      </c>
      <c r="C5" s="5">
        <v>44322</v>
      </c>
      <c r="D5" s="4">
        <v>4180</v>
      </c>
      <c r="E5" s="4" t="str">
        <f>VLOOKUP(A5,Sheet3!A:L,12,0)</f>
        <v>4180.00</v>
      </c>
      <c r="F5" s="4" t="str">
        <f>VLOOKUP(A5,Sheet3!A:C,3,0)</f>
        <v>2095458</v>
      </c>
      <c r="G5" s="4">
        <f t="shared" si="0"/>
        <v>0</v>
      </c>
      <c r="H5" s="4" t="str">
        <f t="shared" si="1"/>
        <v>，2095458</v>
      </c>
      <c r="I5" s="4" t="str">
        <f>VLOOKUP(A5,Sheet3!A:T,20,0)</f>
        <v>直连</v>
      </c>
    </row>
    <row r="6" s="4" customFormat="1" spans="1:9">
      <c r="A6" s="4">
        <v>15077920286</v>
      </c>
      <c r="B6" s="5">
        <v>44318</v>
      </c>
      <c r="C6" s="5">
        <v>44323</v>
      </c>
      <c r="D6" s="4">
        <v>1495</v>
      </c>
      <c r="E6" s="4" t="str">
        <f>VLOOKUP(A6,Sheet3!A:L,12,0)</f>
        <v>1495.00</v>
      </c>
      <c r="F6" s="4" t="str">
        <f>VLOOKUP(A6,Sheet3!A:C,3,0)</f>
        <v>2096436</v>
      </c>
      <c r="G6" s="4">
        <f t="shared" si="0"/>
        <v>0</v>
      </c>
      <c r="H6" s="4" t="str">
        <f t="shared" si="1"/>
        <v>，2096436</v>
      </c>
      <c r="I6" s="4" t="str">
        <f>VLOOKUP(A6,Sheet3!A:T,20,0)</f>
        <v>直连</v>
      </c>
    </row>
    <row r="7" s="4" customFormat="1" spans="1:9">
      <c r="A7" s="4">
        <v>15080308144</v>
      </c>
      <c r="B7" s="5">
        <v>44323</v>
      </c>
      <c r="C7" s="5">
        <v>44324</v>
      </c>
      <c r="D7" s="4">
        <v>1594</v>
      </c>
      <c r="E7" s="4" t="str">
        <f>VLOOKUP(A7,Sheet3!A:L,12,0)</f>
        <v>1594.00</v>
      </c>
      <c r="F7" s="4" t="str">
        <f>VLOOKUP(A7,Sheet3!A:C,3,0)</f>
        <v>2096847</v>
      </c>
      <c r="G7" s="4">
        <f t="shared" si="0"/>
        <v>0</v>
      </c>
      <c r="H7" s="4" t="str">
        <f t="shared" si="1"/>
        <v>，2096847</v>
      </c>
      <c r="I7" s="4" t="str">
        <f>VLOOKUP(A7,Sheet3!A:T,20,0)</f>
        <v>直连</v>
      </c>
    </row>
    <row r="8" s="4" customFormat="1" spans="1:9">
      <c r="A8" s="4">
        <v>15094203126</v>
      </c>
      <c r="B8" s="5">
        <v>44320</v>
      </c>
      <c r="C8" s="5">
        <v>44322</v>
      </c>
      <c r="D8" s="4">
        <v>1186</v>
      </c>
      <c r="E8" s="4" t="str">
        <f>VLOOKUP(A8,Sheet3!A:L,12,0)</f>
        <v>1186.00</v>
      </c>
      <c r="F8" s="4" t="str">
        <f>VLOOKUP(A8,Sheet3!A:C,3,0)</f>
        <v>2098905</v>
      </c>
      <c r="G8" s="4">
        <f t="shared" si="0"/>
        <v>0</v>
      </c>
      <c r="H8" s="4" t="str">
        <f t="shared" si="1"/>
        <v>，2098905</v>
      </c>
      <c r="I8" s="4" t="str">
        <f>VLOOKUP(A8,Sheet3!A:T,20,0)</f>
        <v>直连</v>
      </c>
    </row>
    <row r="9" s="4" customFormat="1" spans="1:9">
      <c r="A9" s="4">
        <v>15101907481</v>
      </c>
      <c r="B9" s="5">
        <v>44323</v>
      </c>
      <c r="C9" s="5">
        <v>44324</v>
      </c>
      <c r="D9" s="4">
        <v>779</v>
      </c>
      <c r="E9" s="4" t="str">
        <f>VLOOKUP(A9,Sheet3!A:L,12,0)</f>
        <v>779.00</v>
      </c>
      <c r="F9" s="4" t="str">
        <f>VLOOKUP(A9,Sheet3!A:C,3,0)</f>
        <v>2100068</v>
      </c>
      <c r="G9" s="4">
        <f t="shared" si="0"/>
        <v>0</v>
      </c>
      <c r="H9" s="4" t="str">
        <f t="shared" si="1"/>
        <v>，2100068</v>
      </c>
      <c r="I9" s="4" t="str">
        <f>VLOOKUP(A9,Sheet3!A:T,20,0)</f>
        <v>直连</v>
      </c>
    </row>
    <row r="10" s="4" customFormat="1" spans="1:9">
      <c r="A10" s="4">
        <v>15111320590</v>
      </c>
      <c r="B10" s="5">
        <v>44322</v>
      </c>
      <c r="C10" s="5">
        <v>44323</v>
      </c>
      <c r="D10" s="4">
        <v>162</v>
      </c>
      <c r="E10" s="4" t="str">
        <f>VLOOKUP(A10,Sheet3!A:L,12,0)</f>
        <v>162.00</v>
      </c>
      <c r="F10" s="4" t="str">
        <f>VLOOKUP(A10,Sheet3!A:C,3,0)</f>
        <v>2101787</v>
      </c>
      <c r="G10" s="4">
        <f t="shared" si="0"/>
        <v>0</v>
      </c>
      <c r="H10" s="4" t="str">
        <f t="shared" si="1"/>
        <v>，2101787</v>
      </c>
      <c r="I10" s="4" t="str">
        <f>VLOOKUP(A10,Sheet3!A:T,20,0)</f>
        <v>直连</v>
      </c>
    </row>
    <row r="11" s="4" customFormat="1" spans="1:9">
      <c r="A11" s="4">
        <v>15111767217</v>
      </c>
      <c r="B11" s="5">
        <v>44322</v>
      </c>
      <c r="C11" s="5">
        <v>44323</v>
      </c>
      <c r="D11" s="4">
        <v>353</v>
      </c>
      <c r="E11" s="4" t="str">
        <f>VLOOKUP(A11,Sheet3!A:L,12,0)</f>
        <v>353.00</v>
      </c>
      <c r="F11" s="4" t="str">
        <f>VLOOKUP(A11,Sheet3!A:C,3,0)</f>
        <v>2101918</v>
      </c>
      <c r="G11" s="4">
        <f t="shared" si="0"/>
        <v>0</v>
      </c>
      <c r="H11" s="4" t="str">
        <f t="shared" si="1"/>
        <v>，2101918</v>
      </c>
      <c r="I11" s="4" t="str">
        <f>VLOOKUP(A11,Sheet3!A:T,20,0)</f>
        <v>直连</v>
      </c>
    </row>
    <row r="12" s="4" customFormat="1" spans="1:9">
      <c r="A12" s="4">
        <v>15113100661</v>
      </c>
      <c r="B12" s="5">
        <v>44322</v>
      </c>
      <c r="C12" s="5">
        <v>44323</v>
      </c>
      <c r="D12" s="4">
        <v>1054</v>
      </c>
      <c r="E12" s="4" t="str">
        <f>VLOOKUP(A12,Sheet3!A:L,12,0)</f>
        <v>1054.00</v>
      </c>
      <c r="F12" s="4" t="str">
        <f>VLOOKUP(A12,Sheet3!A:C,3,0)</f>
        <v>2102373</v>
      </c>
      <c r="G12" s="4">
        <f t="shared" si="0"/>
        <v>0</v>
      </c>
      <c r="H12" s="4" t="str">
        <f t="shared" si="1"/>
        <v>，2102373</v>
      </c>
      <c r="I12" s="4" t="str">
        <f>VLOOKUP(A12,Sheet3!A:T,20,0)</f>
        <v>直连</v>
      </c>
    </row>
    <row r="13" s="4" customFormat="1" hidden="1" spans="1:9">
      <c r="A13" s="4">
        <v>14346693287</v>
      </c>
      <c r="B13" s="5">
        <v>44317</v>
      </c>
      <c r="C13" s="5">
        <v>44320</v>
      </c>
      <c r="D13" s="4">
        <v>0</v>
      </c>
      <c r="E13" s="4" t="str">
        <f>VLOOKUP(A13,Sheet3!A:L,12,0)</f>
        <v>-7.17</v>
      </c>
      <c r="F13" s="4" t="str">
        <f>VLOOKUP(A13,Sheet3!A:C,3,0)</f>
        <v>1967007</v>
      </c>
      <c r="G13" s="4">
        <f t="shared" si="0"/>
        <v>7.17</v>
      </c>
      <c r="H13" s="4" t="str">
        <f t="shared" si="1"/>
        <v>，1967007</v>
      </c>
      <c r="I13" s="4" t="str">
        <f>VLOOKUP(A13,Sheet3!A:T,20,0)</f>
        <v>直连</v>
      </c>
    </row>
    <row r="14" s="4" customFormat="1" spans="1:9">
      <c r="A14" s="4">
        <v>14738291149</v>
      </c>
      <c r="B14" s="5">
        <v>44320</v>
      </c>
      <c r="C14" s="5">
        <v>44321</v>
      </c>
      <c r="D14" s="4">
        <v>1828</v>
      </c>
      <c r="E14" s="4" t="str">
        <f>VLOOKUP(A14,Sheet3!A:L,12,0)</f>
        <v>1828.00</v>
      </c>
      <c r="F14" s="4" t="str">
        <f>VLOOKUP(A14,Sheet3!A:C,3,0)</f>
        <v>2040603</v>
      </c>
      <c r="G14" s="4">
        <f t="shared" si="0"/>
        <v>0</v>
      </c>
      <c r="H14" s="4" t="str">
        <f t="shared" si="1"/>
        <v>，2040603</v>
      </c>
      <c r="I14" s="4" t="str">
        <f>VLOOKUP(A14,Sheet3!A:T,20,0)</f>
        <v>直连</v>
      </c>
    </row>
    <row r="15" s="4" customFormat="1" spans="1:9">
      <c r="A15" s="4">
        <v>14787196728</v>
      </c>
      <c r="B15" s="5">
        <v>44320</v>
      </c>
      <c r="C15" s="5">
        <v>44324</v>
      </c>
      <c r="D15" s="4">
        <v>3232</v>
      </c>
      <c r="E15" s="4" t="str">
        <f>VLOOKUP(A15,Sheet3!A:L,12,0)</f>
        <v>3232.00</v>
      </c>
      <c r="F15" s="4" t="str">
        <f>VLOOKUP(A15,Sheet3!A:C,3,0)</f>
        <v>2045995</v>
      </c>
      <c r="G15" s="4">
        <f t="shared" si="0"/>
        <v>0</v>
      </c>
      <c r="H15" s="4" t="str">
        <f t="shared" si="1"/>
        <v>，2045995</v>
      </c>
      <c r="I15" s="4" t="str">
        <f>VLOOKUP(A15,Sheet3!A:T,20,0)</f>
        <v>直连</v>
      </c>
    </row>
    <row r="16" s="4" customFormat="1" spans="1:9">
      <c r="A16" s="4">
        <v>14815396527</v>
      </c>
      <c r="B16" s="5">
        <v>44323</v>
      </c>
      <c r="C16" s="5">
        <v>44325</v>
      </c>
      <c r="D16" s="4">
        <v>1070</v>
      </c>
      <c r="E16" s="4" t="str">
        <f>VLOOKUP(A16,Sheet3!A:L,12,0)</f>
        <v>1070.00</v>
      </c>
      <c r="F16" s="4" t="str">
        <f>VLOOKUP(A16,Sheet3!A:C,3,0)</f>
        <v>2050478</v>
      </c>
      <c r="G16" s="4">
        <f t="shared" si="0"/>
        <v>0</v>
      </c>
      <c r="H16" s="4" t="str">
        <f t="shared" si="1"/>
        <v>，2050478</v>
      </c>
      <c r="I16" s="4" t="str">
        <f>VLOOKUP(A16,Sheet3!A:T,20,0)</f>
        <v>直连</v>
      </c>
    </row>
    <row r="17" s="4" customFormat="1" spans="1:9">
      <c r="A17" s="4">
        <v>14846392260</v>
      </c>
      <c r="B17" s="5">
        <v>44323</v>
      </c>
      <c r="C17" s="5">
        <v>44324</v>
      </c>
      <c r="D17" s="4">
        <v>852</v>
      </c>
      <c r="E17" s="4" t="str">
        <f>VLOOKUP(A17,Sheet3!A:L,12,0)</f>
        <v>852.00</v>
      </c>
      <c r="F17" s="4" t="str">
        <f>VLOOKUP(A17,Sheet3!A:C,3,0)</f>
        <v>2054641</v>
      </c>
      <c r="G17" s="4">
        <f>D17-E17</f>
        <v>0</v>
      </c>
      <c r="H17" s="4" t="str">
        <f>$H$1&amp;F17</f>
        <v>，2054641</v>
      </c>
      <c r="I17" s="4" t="str">
        <f>VLOOKUP(A17,Sheet3!A:T,20,0)</f>
        <v>直连</v>
      </c>
    </row>
    <row r="18" s="4" customFormat="1" hidden="1" spans="1:9">
      <c r="A18" s="4">
        <v>14854263043</v>
      </c>
      <c r="B18" s="5">
        <v>44320</v>
      </c>
      <c r="C18" s="5">
        <v>44321</v>
      </c>
      <c r="D18" s="4">
        <v>0</v>
      </c>
      <c r="E18" s="4" t="str">
        <f>VLOOKUP(A18,Sheet3!A:L,12,0)</f>
        <v>0.00</v>
      </c>
      <c r="F18" s="4" t="str">
        <f>VLOOKUP(A18,Sheet3!A:C,3,0)</f>
        <v>2055725</v>
      </c>
      <c r="G18" s="4">
        <f>D18-E18</f>
        <v>0</v>
      </c>
      <c r="H18" s="4" t="str">
        <f>$H$1&amp;F18</f>
        <v>，2055725</v>
      </c>
      <c r="I18" s="4" t="str">
        <f>VLOOKUP(A18,Sheet3!A:T,20,0)</f>
        <v>直连</v>
      </c>
    </row>
    <row r="19" s="4" customFormat="1" spans="1:9">
      <c r="A19" s="4">
        <v>14856901849</v>
      </c>
      <c r="B19" s="5">
        <v>44316</v>
      </c>
      <c r="C19" s="5">
        <v>44321</v>
      </c>
      <c r="D19" s="4">
        <v>5970</v>
      </c>
      <c r="E19" s="4" t="str">
        <f>VLOOKUP(A19,Sheet3!A:L,12,0)</f>
        <v>5970.00</v>
      </c>
      <c r="F19" s="4" t="str">
        <f>VLOOKUP(A19,Sheet3!A:C,3,0)</f>
        <v>2056878</v>
      </c>
      <c r="G19" s="4">
        <f>D19-E19</f>
        <v>0</v>
      </c>
      <c r="H19" s="4" t="str">
        <f>$H$1&amp;F19</f>
        <v>，2056878</v>
      </c>
      <c r="I19" s="4" t="str">
        <f>VLOOKUP(A19,Sheet3!A:T,20,0)</f>
        <v>直连</v>
      </c>
    </row>
    <row r="20" s="4" customFormat="1" spans="1:9">
      <c r="A20" s="4">
        <v>14943184315</v>
      </c>
      <c r="B20" s="5">
        <v>44318</v>
      </c>
      <c r="C20" s="5">
        <v>44319</v>
      </c>
      <c r="D20" s="4">
        <v>860</v>
      </c>
      <c r="E20" s="4" t="str">
        <f>VLOOKUP(A20,Sheet3!A:L,12,0)</f>
        <v>860.00</v>
      </c>
      <c r="F20" s="4" t="str">
        <f>VLOOKUP(A20,Sheet3!A:C,3,0)</f>
        <v>2071930</v>
      </c>
      <c r="G20" s="4">
        <f>D20-E20</f>
        <v>0</v>
      </c>
      <c r="H20" s="4" t="str">
        <f>$H$1&amp;F20</f>
        <v>，2071930</v>
      </c>
      <c r="I20" s="4" t="str">
        <f>VLOOKUP(A20,Sheet3!A:T,20,0)</f>
        <v>直连</v>
      </c>
    </row>
    <row r="21" s="4" customFormat="1" spans="1:9">
      <c r="A21" s="4">
        <v>15007826430</v>
      </c>
      <c r="B21" s="5">
        <v>44323</v>
      </c>
      <c r="C21" s="5">
        <v>44325</v>
      </c>
      <c r="D21" s="4">
        <v>3466</v>
      </c>
      <c r="E21" s="4" t="str">
        <f>VLOOKUP(A21,Sheet3!A:L,12,0)</f>
        <v>3466.00</v>
      </c>
      <c r="F21" s="4" t="str">
        <f>VLOOKUP(A21,Sheet3!A:C,3,0)</f>
        <v>2083747</v>
      </c>
      <c r="G21" s="4">
        <f>D21-E21</f>
        <v>0</v>
      </c>
      <c r="H21" s="4" t="str">
        <f>$H$1&amp;F21</f>
        <v>，2083747</v>
      </c>
      <c r="I21" s="4" t="str">
        <f>VLOOKUP(A21,Sheet3!A:T,20,0)</f>
        <v>直连</v>
      </c>
    </row>
    <row r="22" s="4" customFormat="1" hidden="1" spans="1:9">
      <c r="A22" s="4">
        <v>15012378571</v>
      </c>
      <c r="B22" s="5">
        <v>44319</v>
      </c>
      <c r="C22" s="5">
        <v>44320</v>
      </c>
      <c r="D22" s="4">
        <v>0</v>
      </c>
      <c r="E22" s="4" t="str">
        <f>VLOOKUP(A22,Sheet3!A:L,12,0)</f>
        <v>0.00</v>
      </c>
      <c r="F22" s="4" t="str">
        <f>VLOOKUP(A22,Sheet3!A:C,3,0)</f>
        <v>2084433</v>
      </c>
      <c r="G22" s="4">
        <f>D22-E22</f>
        <v>0</v>
      </c>
      <c r="H22" s="4" t="str">
        <f>$H$1&amp;F22</f>
        <v>，2084433</v>
      </c>
      <c r="I22" s="4" t="str">
        <f>VLOOKUP(A22,Sheet3!A:T,20,0)</f>
        <v>直连</v>
      </c>
    </row>
    <row r="23" s="4" customFormat="1" spans="1:9">
      <c r="A23" s="4">
        <v>15017156064</v>
      </c>
      <c r="B23" s="5">
        <v>44319</v>
      </c>
      <c r="C23" s="5">
        <v>44320</v>
      </c>
      <c r="D23" s="4">
        <v>1506</v>
      </c>
      <c r="E23" s="4" t="str">
        <f>VLOOKUP(A23,Sheet3!A:L,12,0)</f>
        <v>1506.00</v>
      </c>
      <c r="F23" s="4" t="str">
        <f>VLOOKUP(A23,Sheet3!A:C,3,0)</f>
        <v>2085814</v>
      </c>
      <c r="G23" s="4">
        <f>D23-E23</f>
        <v>0</v>
      </c>
      <c r="H23" s="4" t="str">
        <f>$H$1&amp;F23</f>
        <v>，2085814</v>
      </c>
      <c r="I23" s="4" t="str">
        <f>VLOOKUP(A23,Sheet3!A:T,20,0)</f>
        <v>直连</v>
      </c>
    </row>
    <row r="24" s="4" customFormat="1" spans="1:9">
      <c r="A24" s="4">
        <v>15029224289</v>
      </c>
      <c r="B24" s="5">
        <v>44320</v>
      </c>
      <c r="C24" s="5">
        <v>44323</v>
      </c>
      <c r="D24" s="4">
        <v>2426</v>
      </c>
      <c r="E24" s="4" t="str">
        <f>VLOOKUP(A24,Sheet3!A:L,12,0)</f>
        <v>2426.00</v>
      </c>
      <c r="F24" s="4" t="str">
        <f>VLOOKUP(A24,Sheet3!A:C,3,0)</f>
        <v>2087966</v>
      </c>
      <c r="G24" s="4">
        <f>D24-E24</f>
        <v>0</v>
      </c>
      <c r="H24" s="4" t="str">
        <f>$H$1&amp;F24</f>
        <v>，2087966</v>
      </c>
      <c r="I24" s="4" t="str">
        <f>VLOOKUP(A24,Sheet3!A:T,20,0)</f>
        <v>直连</v>
      </c>
    </row>
    <row r="26" spans="4:4">
      <c r="D26" s="4">
        <f>SUM(D2:D25)</f>
        <v>38931</v>
      </c>
    </row>
    <row r="28" spans="1:1">
      <c r="A28" s="4" t="s">
        <v>98</v>
      </c>
    </row>
    <row r="29" spans="1:1">
      <c r="A29" s="4" t="s">
        <v>99</v>
      </c>
    </row>
    <row r="30" spans="1:1">
      <c r="A30" s="4" t="s">
        <v>100</v>
      </c>
    </row>
  </sheetData>
  <autoFilter ref="A1:XFD28">
    <filterColumn colId="3">
      <filters blank="1">
        <filter val="852"/>
        <filter val="353"/>
        <filter val="1054"/>
        <filter val="1594"/>
        <filter val="1495"/>
        <filter val="860"/>
        <filter val="162"/>
        <filter val="2426"/>
        <filter val="3466"/>
        <filter val="1828"/>
        <filter val="1070"/>
        <filter val="3570"/>
        <filter val="5970"/>
        <filter val="38931"/>
        <filter val="972"/>
        <filter val="3232"/>
        <filter val="2376"/>
        <filter val="779"/>
        <filter val="4180"/>
        <filter val="1186"/>
        <filter val="15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101</v>
      </c>
      <c r="B1" s="2" t="s">
        <v>102</v>
      </c>
      <c r="C1" s="2" t="s">
        <v>103</v>
      </c>
      <c r="D1" s="2" t="s">
        <v>104</v>
      </c>
      <c r="E1" s="2" t="s">
        <v>13</v>
      </c>
      <c r="F1" s="2" t="s">
        <v>5</v>
      </c>
      <c r="G1" s="2" t="s">
        <v>6</v>
      </c>
      <c r="H1" s="2" t="s">
        <v>105</v>
      </c>
      <c r="I1" s="2" t="s">
        <v>106</v>
      </c>
      <c r="J1" s="2" t="s">
        <v>107</v>
      </c>
      <c r="K1" s="2" t="s">
        <v>108</v>
      </c>
      <c r="L1" s="2" t="s">
        <v>109</v>
      </c>
      <c r="M1" s="2" t="s">
        <v>110</v>
      </c>
      <c r="N1" s="2" t="s">
        <v>111</v>
      </c>
      <c r="O1" s="2" t="s">
        <v>112</v>
      </c>
      <c r="P1" s="2" t="s">
        <v>113</v>
      </c>
      <c r="Q1" s="2" t="s">
        <v>114</v>
      </c>
      <c r="R1" s="2" t="s">
        <v>115</v>
      </c>
      <c r="S1" s="2" t="s">
        <v>116</v>
      </c>
      <c r="T1" s="2" t="s">
        <v>117</v>
      </c>
    </row>
    <row r="2" s="1" customFormat="1" spans="1:20">
      <c r="A2" s="3">
        <v>15113100661</v>
      </c>
      <c r="B2" s="1" t="s">
        <v>118</v>
      </c>
      <c r="C2" s="1" t="s">
        <v>119</v>
      </c>
      <c r="D2" s="1" t="s">
        <v>120</v>
      </c>
      <c r="E2" s="1" t="s">
        <v>121</v>
      </c>
      <c r="F2" s="1" t="s">
        <v>118</v>
      </c>
      <c r="G2" s="1" t="s">
        <v>122</v>
      </c>
      <c r="H2" s="1" t="s">
        <v>123</v>
      </c>
      <c r="I2" s="1" t="s">
        <v>124</v>
      </c>
      <c r="J2" s="1" t="s">
        <v>28</v>
      </c>
      <c r="K2" s="1" t="s">
        <v>125</v>
      </c>
      <c r="L2" s="1" t="s">
        <v>125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131</v>
      </c>
      <c r="T2" s="1" t="s">
        <v>132</v>
      </c>
    </row>
    <row r="3" s="1" customFormat="1" spans="1:20">
      <c r="A3" s="3">
        <v>15111767217</v>
      </c>
      <c r="B3" s="1" t="s">
        <v>118</v>
      </c>
      <c r="C3" s="1" t="s">
        <v>133</v>
      </c>
      <c r="D3" s="1" t="s">
        <v>134</v>
      </c>
      <c r="E3" s="1" t="s">
        <v>135</v>
      </c>
      <c r="F3" s="1" t="s">
        <v>118</v>
      </c>
      <c r="G3" s="1" t="s">
        <v>122</v>
      </c>
      <c r="H3" s="1" t="s">
        <v>123</v>
      </c>
      <c r="I3" s="1" t="s">
        <v>136</v>
      </c>
      <c r="J3" s="1" t="s">
        <v>28</v>
      </c>
      <c r="K3" s="1" t="s">
        <v>137</v>
      </c>
      <c r="L3" s="1" t="s">
        <v>137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138</v>
      </c>
      <c r="R3" s="1" t="s">
        <v>130</v>
      </c>
      <c r="S3" s="1" t="s">
        <v>131</v>
      </c>
      <c r="T3" s="1" t="s">
        <v>132</v>
      </c>
    </row>
    <row r="4" s="1" customFormat="1" spans="1:20">
      <c r="A4" s="3">
        <v>15111320590</v>
      </c>
      <c r="B4" s="1" t="s">
        <v>118</v>
      </c>
      <c r="C4" s="1" t="s">
        <v>139</v>
      </c>
      <c r="D4" s="1" t="s">
        <v>140</v>
      </c>
      <c r="E4" s="1" t="s">
        <v>141</v>
      </c>
      <c r="F4" s="1" t="s">
        <v>118</v>
      </c>
      <c r="G4" s="1" t="s">
        <v>122</v>
      </c>
      <c r="H4" s="1" t="s">
        <v>123</v>
      </c>
      <c r="I4" s="1" t="s">
        <v>142</v>
      </c>
      <c r="J4" s="1" t="s">
        <v>28</v>
      </c>
      <c r="K4" s="1" t="s">
        <v>143</v>
      </c>
      <c r="L4" s="1" t="s">
        <v>143</v>
      </c>
      <c r="M4" s="1" t="s">
        <v>126</v>
      </c>
      <c r="N4" s="1" t="s">
        <v>126</v>
      </c>
      <c r="O4" s="1" t="s">
        <v>127</v>
      </c>
      <c r="P4" s="1" t="s">
        <v>128</v>
      </c>
      <c r="Q4" s="1" t="s">
        <v>144</v>
      </c>
      <c r="R4" s="1" t="s">
        <v>130</v>
      </c>
      <c r="S4" s="1" t="s">
        <v>131</v>
      </c>
      <c r="T4" s="1" t="s">
        <v>132</v>
      </c>
    </row>
    <row r="5" s="1" customFormat="1" spans="1:20">
      <c r="A5" s="3">
        <v>15101907481</v>
      </c>
      <c r="B5" s="1" t="s">
        <v>145</v>
      </c>
      <c r="C5" s="1" t="s">
        <v>146</v>
      </c>
      <c r="D5" s="1" t="s">
        <v>147</v>
      </c>
      <c r="E5" s="1" t="s">
        <v>148</v>
      </c>
      <c r="F5" s="1" t="s">
        <v>122</v>
      </c>
      <c r="G5" s="1" t="s">
        <v>149</v>
      </c>
      <c r="H5" s="1" t="s">
        <v>123</v>
      </c>
      <c r="I5" s="1" t="s">
        <v>150</v>
      </c>
      <c r="J5" s="1" t="s">
        <v>28</v>
      </c>
      <c r="K5" s="1" t="s">
        <v>151</v>
      </c>
      <c r="L5" s="1" t="s">
        <v>151</v>
      </c>
      <c r="M5" s="1" t="s">
        <v>126</v>
      </c>
      <c r="N5" s="1" t="s">
        <v>126</v>
      </c>
      <c r="O5" s="1" t="s">
        <v>127</v>
      </c>
      <c r="P5" s="1" t="s">
        <v>128</v>
      </c>
      <c r="Q5" s="1" t="s">
        <v>152</v>
      </c>
      <c r="R5" s="1" t="s">
        <v>130</v>
      </c>
      <c r="S5" s="1" t="s">
        <v>131</v>
      </c>
      <c r="T5" s="1" t="s">
        <v>132</v>
      </c>
    </row>
    <row r="6" s="1" customFormat="1" spans="1:20">
      <c r="A6" s="3">
        <v>15094203126</v>
      </c>
      <c r="B6" s="1" t="s">
        <v>153</v>
      </c>
      <c r="C6" s="1" t="s">
        <v>154</v>
      </c>
      <c r="D6" s="1" t="s">
        <v>155</v>
      </c>
      <c r="E6" s="1" t="s">
        <v>156</v>
      </c>
      <c r="F6" s="1" t="s">
        <v>153</v>
      </c>
      <c r="G6" s="1" t="s">
        <v>118</v>
      </c>
      <c r="H6" s="1" t="s">
        <v>123</v>
      </c>
      <c r="I6" s="1" t="s">
        <v>157</v>
      </c>
      <c r="J6" s="1" t="s">
        <v>28</v>
      </c>
      <c r="K6" s="1" t="s">
        <v>158</v>
      </c>
      <c r="L6" s="1" t="s">
        <v>158</v>
      </c>
      <c r="M6" s="1" t="s">
        <v>126</v>
      </c>
      <c r="N6" s="1" t="s">
        <v>126</v>
      </c>
      <c r="O6" s="1" t="s">
        <v>127</v>
      </c>
      <c r="P6" s="1" t="s">
        <v>128</v>
      </c>
      <c r="Q6" s="1" t="s">
        <v>159</v>
      </c>
      <c r="R6" s="1" t="s">
        <v>130</v>
      </c>
      <c r="S6" s="1" t="s">
        <v>131</v>
      </c>
      <c r="T6" s="1" t="s">
        <v>132</v>
      </c>
    </row>
    <row r="7" s="1" customFormat="1" spans="1:20">
      <c r="A7" s="3">
        <v>15080308144</v>
      </c>
      <c r="B7" s="1" t="s">
        <v>160</v>
      </c>
      <c r="C7" s="1" t="s">
        <v>161</v>
      </c>
      <c r="D7" s="1" t="s">
        <v>162</v>
      </c>
      <c r="E7" s="1" t="s">
        <v>163</v>
      </c>
      <c r="F7" s="1" t="s">
        <v>122</v>
      </c>
      <c r="G7" s="1" t="s">
        <v>149</v>
      </c>
      <c r="H7" s="1" t="s">
        <v>123</v>
      </c>
      <c r="I7" s="1" t="s">
        <v>164</v>
      </c>
      <c r="J7" s="1" t="s">
        <v>28</v>
      </c>
      <c r="K7" s="1" t="s">
        <v>165</v>
      </c>
      <c r="L7" s="1" t="s">
        <v>165</v>
      </c>
      <c r="M7" s="1" t="s">
        <v>126</v>
      </c>
      <c r="N7" s="1" t="s">
        <v>126</v>
      </c>
      <c r="O7" s="1" t="s">
        <v>127</v>
      </c>
      <c r="P7" s="1" t="s">
        <v>128</v>
      </c>
      <c r="Q7" s="1" t="s">
        <v>166</v>
      </c>
      <c r="R7" s="1" t="s">
        <v>130</v>
      </c>
      <c r="S7" s="1" t="s">
        <v>131</v>
      </c>
      <c r="T7" s="1" t="s">
        <v>132</v>
      </c>
    </row>
    <row r="8" s="1" customFormat="1" spans="1:20">
      <c r="A8" s="3">
        <v>15077920286</v>
      </c>
      <c r="B8" s="1" t="s">
        <v>167</v>
      </c>
      <c r="C8" s="1" t="s">
        <v>168</v>
      </c>
      <c r="D8" s="1" t="s">
        <v>169</v>
      </c>
      <c r="E8" s="1" t="s">
        <v>170</v>
      </c>
      <c r="F8" s="1" t="s">
        <v>167</v>
      </c>
      <c r="G8" s="1" t="s">
        <v>122</v>
      </c>
      <c r="H8" s="1" t="s">
        <v>123</v>
      </c>
      <c r="I8" s="1" t="s">
        <v>171</v>
      </c>
      <c r="J8" s="1" t="s">
        <v>28</v>
      </c>
      <c r="K8" s="1" t="s">
        <v>172</v>
      </c>
      <c r="L8" s="1" t="s">
        <v>172</v>
      </c>
      <c r="M8" s="1" t="s">
        <v>126</v>
      </c>
      <c r="N8" s="1" t="s">
        <v>126</v>
      </c>
      <c r="O8" s="1" t="s">
        <v>127</v>
      </c>
      <c r="P8" s="1" t="s">
        <v>128</v>
      </c>
      <c r="Q8" s="1" t="s">
        <v>173</v>
      </c>
      <c r="R8" s="1" t="s">
        <v>130</v>
      </c>
      <c r="S8" s="1" t="s">
        <v>131</v>
      </c>
      <c r="T8" s="1" t="s">
        <v>132</v>
      </c>
    </row>
    <row r="9" s="1" customFormat="1" spans="1:20">
      <c r="A9" s="3">
        <v>15070889079</v>
      </c>
      <c r="B9" s="1" t="s">
        <v>167</v>
      </c>
      <c r="C9" s="1" t="s">
        <v>174</v>
      </c>
      <c r="D9" s="1" t="s">
        <v>175</v>
      </c>
      <c r="E9" s="1" t="s">
        <v>176</v>
      </c>
      <c r="F9" s="1" t="s">
        <v>153</v>
      </c>
      <c r="G9" s="1" t="s">
        <v>118</v>
      </c>
      <c r="H9" s="1" t="s">
        <v>123</v>
      </c>
      <c r="I9" s="1" t="s">
        <v>177</v>
      </c>
      <c r="J9" s="1" t="s">
        <v>28</v>
      </c>
      <c r="K9" s="1" t="s">
        <v>178</v>
      </c>
      <c r="L9" s="1" t="s">
        <v>178</v>
      </c>
      <c r="M9" s="1" t="s">
        <v>126</v>
      </c>
      <c r="N9" s="1" t="s">
        <v>126</v>
      </c>
      <c r="O9" s="1" t="s">
        <v>127</v>
      </c>
      <c r="P9" s="1" t="s">
        <v>128</v>
      </c>
      <c r="Q9" s="1" t="s">
        <v>179</v>
      </c>
      <c r="R9" s="1" t="s">
        <v>130</v>
      </c>
      <c r="S9" s="1" t="s">
        <v>131</v>
      </c>
      <c r="T9" s="1" t="s">
        <v>132</v>
      </c>
    </row>
    <row r="10" s="1" customFormat="1" spans="1:20">
      <c r="A10" s="3">
        <v>15046208753</v>
      </c>
      <c r="B10" s="1" t="s">
        <v>180</v>
      </c>
      <c r="C10" s="1" t="s">
        <v>181</v>
      </c>
      <c r="D10" s="1" t="s">
        <v>182</v>
      </c>
      <c r="E10" s="1" t="s">
        <v>183</v>
      </c>
      <c r="F10" s="1" t="s">
        <v>184</v>
      </c>
      <c r="G10" s="1" t="s">
        <v>160</v>
      </c>
      <c r="H10" s="1" t="s">
        <v>123</v>
      </c>
      <c r="I10" s="1" t="s">
        <v>185</v>
      </c>
      <c r="J10" s="1" t="s">
        <v>28</v>
      </c>
      <c r="K10" s="1" t="s">
        <v>186</v>
      </c>
      <c r="L10" s="1" t="s">
        <v>186</v>
      </c>
      <c r="M10" s="1" t="s">
        <v>126</v>
      </c>
      <c r="N10" s="1" t="s">
        <v>126</v>
      </c>
      <c r="O10" s="1" t="s">
        <v>127</v>
      </c>
      <c r="P10" s="1" t="s">
        <v>128</v>
      </c>
      <c r="Q10" s="1" t="s">
        <v>187</v>
      </c>
      <c r="R10" s="1" t="s">
        <v>130</v>
      </c>
      <c r="S10" s="1" t="s">
        <v>131</v>
      </c>
      <c r="T10" s="1" t="s">
        <v>132</v>
      </c>
    </row>
    <row r="11" s="1" customFormat="1" spans="1:20">
      <c r="A11" s="3">
        <v>15030604297</v>
      </c>
      <c r="B11" s="1" t="s">
        <v>188</v>
      </c>
      <c r="C11" s="1" t="s">
        <v>189</v>
      </c>
      <c r="D11" s="1" t="s">
        <v>190</v>
      </c>
      <c r="E11" s="1" t="s">
        <v>191</v>
      </c>
      <c r="F11" s="1" t="s">
        <v>122</v>
      </c>
      <c r="G11" s="1" t="s">
        <v>192</v>
      </c>
      <c r="H11" s="1" t="s">
        <v>123</v>
      </c>
      <c r="I11" s="1" t="s">
        <v>193</v>
      </c>
      <c r="J11" s="1" t="s">
        <v>28</v>
      </c>
      <c r="K11" s="1" t="s">
        <v>194</v>
      </c>
      <c r="L11" s="1" t="s">
        <v>194</v>
      </c>
      <c r="M11" s="1" t="s">
        <v>126</v>
      </c>
      <c r="N11" s="1" t="s">
        <v>126</v>
      </c>
      <c r="O11" s="1" t="s">
        <v>127</v>
      </c>
      <c r="P11" s="1" t="s">
        <v>128</v>
      </c>
      <c r="Q11" s="1" t="s">
        <v>195</v>
      </c>
      <c r="R11" s="1" t="s">
        <v>130</v>
      </c>
      <c r="S11" s="1" t="s">
        <v>131</v>
      </c>
      <c r="T11" s="1" t="s">
        <v>132</v>
      </c>
    </row>
    <row r="12" s="1" customFormat="1" spans="1:20">
      <c r="A12" s="3">
        <v>15030236629</v>
      </c>
      <c r="B12" s="1" t="s">
        <v>188</v>
      </c>
      <c r="C12" s="1" t="s">
        <v>196</v>
      </c>
      <c r="D12" s="1" t="s">
        <v>197</v>
      </c>
      <c r="E12" s="1" t="s">
        <v>198</v>
      </c>
      <c r="F12" s="1" t="s">
        <v>153</v>
      </c>
      <c r="G12" s="1" t="s">
        <v>122</v>
      </c>
      <c r="H12" s="1" t="s">
        <v>123</v>
      </c>
      <c r="I12" s="1" t="s">
        <v>199</v>
      </c>
      <c r="J12" s="1" t="s">
        <v>28</v>
      </c>
      <c r="K12" s="1" t="s">
        <v>200</v>
      </c>
      <c r="L12" s="1" t="s">
        <v>200</v>
      </c>
      <c r="M12" s="1" t="s">
        <v>126</v>
      </c>
      <c r="N12" s="1" t="s">
        <v>126</v>
      </c>
      <c r="O12" s="1" t="s">
        <v>127</v>
      </c>
      <c r="P12" s="1" t="s">
        <v>128</v>
      </c>
      <c r="Q12" s="1" t="s">
        <v>201</v>
      </c>
      <c r="R12" s="1" t="s">
        <v>130</v>
      </c>
      <c r="S12" s="1" t="s">
        <v>131</v>
      </c>
      <c r="T12" s="1" t="s">
        <v>132</v>
      </c>
    </row>
    <row r="13" s="1" customFormat="1" spans="1:20">
      <c r="A13" s="3">
        <v>15029224289</v>
      </c>
      <c r="B13" s="1" t="s">
        <v>188</v>
      </c>
      <c r="C13" s="1" t="s">
        <v>202</v>
      </c>
      <c r="D13" s="1" t="s">
        <v>203</v>
      </c>
      <c r="E13" s="1" t="s">
        <v>204</v>
      </c>
      <c r="F13" s="1" t="s">
        <v>153</v>
      </c>
      <c r="G13" s="1" t="s">
        <v>122</v>
      </c>
      <c r="H13" s="1" t="s">
        <v>123</v>
      </c>
      <c r="I13" s="1" t="s">
        <v>205</v>
      </c>
      <c r="J13" s="1" t="s">
        <v>28</v>
      </c>
      <c r="K13" s="1" t="s">
        <v>206</v>
      </c>
      <c r="L13" s="1" t="s">
        <v>206</v>
      </c>
      <c r="M13" s="1" t="s">
        <v>126</v>
      </c>
      <c r="N13" s="1" t="s">
        <v>126</v>
      </c>
      <c r="O13" s="1" t="s">
        <v>127</v>
      </c>
      <c r="P13" s="1" t="s">
        <v>128</v>
      </c>
      <c r="Q13" s="1" t="s">
        <v>207</v>
      </c>
      <c r="R13" s="1" t="s">
        <v>130</v>
      </c>
      <c r="S13" s="1" t="s">
        <v>131</v>
      </c>
      <c r="T13" s="1" t="s">
        <v>132</v>
      </c>
    </row>
    <row r="14" s="1" customFormat="1" spans="1:20">
      <c r="A14" s="3">
        <v>15017156064</v>
      </c>
      <c r="B14" s="1" t="s">
        <v>208</v>
      </c>
      <c r="C14" s="1" t="s">
        <v>209</v>
      </c>
      <c r="D14" s="1" t="s">
        <v>210</v>
      </c>
      <c r="E14" s="1" t="s">
        <v>211</v>
      </c>
      <c r="F14" s="1" t="s">
        <v>160</v>
      </c>
      <c r="G14" s="1" t="s">
        <v>153</v>
      </c>
      <c r="H14" s="1" t="s">
        <v>123</v>
      </c>
      <c r="I14" s="1" t="s">
        <v>212</v>
      </c>
      <c r="J14" s="1" t="s">
        <v>28</v>
      </c>
      <c r="K14" s="1" t="s">
        <v>213</v>
      </c>
      <c r="L14" s="1" t="s">
        <v>213</v>
      </c>
      <c r="M14" s="1" t="s">
        <v>126</v>
      </c>
      <c r="N14" s="1" t="s">
        <v>126</v>
      </c>
      <c r="O14" s="1" t="s">
        <v>127</v>
      </c>
      <c r="P14" s="1" t="s">
        <v>128</v>
      </c>
      <c r="Q14" s="1" t="s">
        <v>214</v>
      </c>
      <c r="R14" s="1" t="s">
        <v>130</v>
      </c>
      <c r="S14" s="1" t="s">
        <v>131</v>
      </c>
      <c r="T14" s="1" t="s">
        <v>132</v>
      </c>
    </row>
    <row r="15" s="1" customFormat="1" spans="1:20">
      <c r="A15" s="3">
        <v>15012378571</v>
      </c>
      <c r="B15" s="1" t="s">
        <v>208</v>
      </c>
      <c r="C15" s="1" t="s">
        <v>215</v>
      </c>
      <c r="D15" s="1" t="s">
        <v>216</v>
      </c>
      <c r="E15" s="1" t="s">
        <v>217</v>
      </c>
      <c r="F15" s="1" t="s">
        <v>160</v>
      </c>
      <c r="G15" s="1" t="s">
        <v>153</v>
      </c>
      <c r="H15" s="1" t="s">
        <v>123</v>
      </c>
      <c r="I15" s="1" t="s">
        <v>127</v>
      </c>
      <c r="J15" s="1" t="s">
        <v>28</v>
      </c>
      <c r="K15" s="1" t="s">
        <v>127</v>
      </c>
      <c r="L15" s="1" t="s">
        <v>127</v>
      </c>
      <c r="M15" s="1" t="s">
        <v>126</v>
      </c>
      <c r="N15" s="1" t="s">
        <v>126</v>
      </c>
      <c r="O15" s="1" t="s">
        <v>127</v>
      </c>
      <c r="P15" s="1" t="s">
        <v>128</v>
      </c>
      <c r="Q15" s="1" t="s">
        <v>218</v>
      </c>
      <c r="R15" s="1" t="s">
        <v>130</v>
      </c>
      <c r="S15" s="1" t="s">
        <v>131</v>
      </c>
      <c r="T15" s="1" t="s">
        <v>132</v>
      </c>
    </row>
    <row r="16" s="1" customFormat="1" spans="1:20">
      <c r="A16" s="3">
        <v>15007826430</v>
      </c>
      <c r="B16" s="1" t="s">
        <v>219</v>
      </c>
      <c r="C16" s="1" t="s">
        <v>220</v>
      </c>
      <c r="D16" s="1" t="s">
        <v>221</v>
      </c>
      <c r="E16" s="1" t="s">
        <v>222</v>
      </c>
      <c r="F16" s="1" t="s">
        <v>122</v>
      </c>
      <c r="G16" s="1" t="s">
        <v>192</v>
      </c>
      <c r="H16" s="1" t="s">
        <v>123</v>
      </c>
      <c r="I16" s="1" t="s">
        <v>223</v>
      </c>
      <c r="J16" s="1" t="s">
        <v>28</v>
      </c>
      <c r="K16" s="1" t="s">
        <v>224</v>
      </c>
      <c r="L16" s="1" t="s">
        <v>224</v>
      </c>
      <c r="M16" s="1" t="s">
        <v>126</v>
      </c>
      <c r="N16" s="1" t="s">
        <v>126</v>
      </c>
      <c r="O16" s="1" t="s">
        <v>127</v>
      </c>
      <c r="P16" s="1" t="s">
        <v>128</v>
      </c>
      <c r="Q16" s="1" t="s">
        <v>225</v>
      </c>
      <c r="R16" s="1" t="s">
        <v>130</v>
      </c>
      <c r="S16" s="1" t="s">
        <v>131</v>
      </c>
      <c r="T16" s="1" t="s">
        <v>132</v>
      </c>
    </row>
    <row r="17" s="1" customFormat="1" spans="1:20">
      <c r="A17" s="3">
        <v>14943184315</v>
      </c>
      <c r="B17" s="1" t="s">
        <v>226</v>
      </c>
      <c r="C17" s="1" t="s">
        <v>227</v>
      </c>
      <c r="D17" s="1" t="s">
        <v>228</v>
      </c>
      <c r="E17" s="1" t="s">
        <v>229</v>
      </c>
      <c r="F17" s="1" t="s">
        <v>167</v>
      </c>
      <c r="G17" s="1" t="s">
        <v>160</v>
      </c>
      <c r="H17" s="1" t="s">
        <v>123</v>
      </c>
      <c r="I17" s="1" t="s">
        <v>230</v>
      </c>
      <c r="J17" s="1" t="s">
        <v>28</v>
      </c>
      <c r="K17" s="1" t="s">
        <v>231</v>
      </c>
      <c r="L17" s="1" t="s">
        <v>231</v>
      </c>
      <c r="M17" s="1" t="s">
        <v>126</v>
      </c>
      <c r="N17" s="1" t="s">
        <v>126</v>
      </c>
      <c r="O17" s="1" t="s">
        <v>127</v>
      </c>
      <c r="P17" s="1" t="s">
        <v>128</v>
      </c>
      <c r="Q17" s="1" t="s">
        <v>232</v>
      </c>
      <c r="R17" s="1" t="s">
        <v>130</v>
      </c>
      <c r="S17" s="1" t="s">
        <v>131</v>
      </c>
      <c r="T17" s="1" t="s">
        <v>132</v>
      </c>
    </row>
    <row r="18" s="1" customFormat="1" spans="1:20">
      <c r="A18" s="3">
        <v>14856901849</v>
      </c>
      <c r="B18" s="1" t="s">
        <v>233</v>
      </c>
      <c r="C18" s="1" t="s">
        <v>234</v>
      </c>
      <c r="D18" s="1" t="s">
        <v>235</v>
      </c>
      <c r="E18" s="1" t="s">
        <v>236</v>
      </c>
      <c r="F18" s="1" t="s">
        <v>237</v>
      </c>
      <c r="G18" s="1" t="s">
        <v>145</v>
      </c>
      <c r="H18" s="1" t="s">
        <v>123</v>
      </c>
      <c r="I18" s="1" t="s">
        <v>238</v>
      </c>
      <c r="J18" s="1" t="s">
        <v>28</v>
      </c>
      <c r="K18" s="1" t="s">
        <v>239</v>
      </c>
      <c r="L18" s="1" t="s">
        <v>239</v>
      </c>
      <c r="M18" s="1" t="s">
        <v>126</v>
      </c>
      <c r="N18" s="1" t="s">
        <v>126</v>
      </c>
      <c r="O18" s="1" t="s">
        <v>127</v>
      </c>
      <c r="P18" s="1" t="s">
        <v>128</v>
      </c>
      <c r="Q18" s="1" t="s">
        <v>240</v>
      </c>
      <c r="R18" s="1" t="s">
        <v>130</v>
      </c>
      <c r="S18" s="1" t="s">
        <v>131</v>
      </c>
      <c r="T18" s="1" t="s">
        <v>132</v>
      </c>
    </row>
    <row r="19" s="1" customFormat="1" spans="1:20">
      <c r="A19" s="3">
        <v>14854263043</v>
      </c>
      <c r="B19" s="1" t="s">
        <v>241</v>
      </c>
      <c r="C19" s="1" t="s">
        <v>242</v>
      </c>
      <c r="D19" s="1" t="s">
        <v>243</v>
      </c>
      <c r="E19" s="1" t="s">
        <v>244</v>
      </c>
      <c r="F19" s="1" t="s">
        <v>153</v>
      </c>
      <c r="G19" s="1" t="s">
        <v>145</v>
      </c>
      <c r="H19" s="1" t="s">
        <v>123</v>
      </c>
      <c r="I19" s="1" t="s">
        <v>127</v>
      </c>
      <c r="J19" s="1" t="s">
        <v>28</v>
      </c>
      <c r="K19" s="1" t="s">
        <v>127</v>
      </c>
      <c r="L19" s="1" t="s">
        <v>127</v>
      </c>
      <c r="M19" s="1" t="s">
        <v>126</v>
      </c>
      <c r="N19" s="1" t="s">
        <v>126</v>
      </c>
      <c r="O19" s="1" t="s">
        <v>127</v>
      </c>
      <c r="P19" s="1" t="s">
        <v>128</v>
      </c>
      <c r="Q19" s="1" t="s">
        <v>245</v>
      </c>
      <c r="R19" s="1" t="s">
        <v>130</v>
      </c>
      <c r="S19" s="1" t="s">
        <v>131</v>
      </c>
      <c r="T19" s="1" t="s">
        <v>132</v>
      </c>
    </row>
    <row r="20" s="1" customFormat="1" spans="1:20">
      <c r="A20" s="3">
        <v>14846392260</v>
      </c>
      <c r="B20" s="1" t="s">
        <v>246</v>
      </c>
      <c r="C20" s="1" t="s">
        <v>247</v>
      </c>
      <c r="D20" s="1" t="s">
        <v>248</v>
      </c>
      <c r="E20" s="1" t="s">
        <v>249</v>
      </c>
      <c r="F20" s="1" t="s">
        <v>122</v>
      </c>
      <c r="G20" s="1" t="s">
        <v>149</v>
      </c>
      <c r="H20" s="1" t="s">
        <v>123</v>
      </c>
      <c r="I20" s="1" t="s">
        <v>250</v>
      </c>
      <c r="J20" s="1" t="s">
        <v>28</v>
      </c>
      <c r="K20" s="1" t="s">
        <v>251</v>
      </c>
      <c r="L20" s="1" t="s">
        <v>251</v>
      </c>
      <c r="M20" s="1" t="s">
        <v>126</v>
      </c>
      <c r="N20" s="1" t="s">
        <v>126</v>
      </c>
      <c r="O20" s="1" t="s">
        <v>127</v>
      </c>
      <c r="P20" s="1" t="s">
        <v>128</v>
      </c>
      <c r="Q20" s="1" t="s">
        <v>252</v>
      </c>
      <c r="R20" s="1" t="s">
        <v>130</v>
      </c>
      <c r="S20" s="1" t="s">
        <v>131</v>
      </c>
      <c r="T20" s="1" t="s">
        <v>132</v>
      </c>
    </row>
    <row r="21" s="1" customFormat="1" spans="1:20">
      <c r="A21" s="3">
        <v>14815396527</v>
      </c>
      <c r="B21" s="1" t="s">
        <v>253</v>
      </c>
      <c r="C21" s="1" t="s">
        <v>254</v>
      </c>
      <c r="D21" s="1" t="s">
        <v>255</v>
      </c>
      <c r="E21" s="1" t="s">
        <v>256</v>
      </c>
      <c r="F21" s="1" t="s">
        <v>122</v>
      </c>
      <c r="G21" s="1" t="s">
        <v>192</v>
      </c>
      <c r="H21" s="1" t="s">
        <v>123</v>
      </c>
      <c r="I21" s="1" t="s">
        <v>257</v>
      </c>
      <c r="J21" s="1" t="s">
        <v>28</v>
      </c>
      <c r="K21" s="1" t="s">
        <v>258</v>
      </c>
      <c r="L21" s="1" t="s">
        <v>258</v>
      </c>
      <c r="M21" s="1" t="s">
        <v>126</v>
      </c>
      <c r="N21" s="1" t="s">
        <v>126</v>
      </c>
      <c r="O21" s="1" t="s">
        <v>127</v>
      </c>
      <c r="P21" s="1" t="s">
        <v>128</v>
      </c>
      <c r="Q21" s="1" t="s">
        <v>259</v>
      </c>
      <c r="R21" s="1" t="s">
        <v>130</v>
      </c>
      <c r="S21" s="1" t="s">
        <v>131</v>
      </c>
      <c r="T21" s="1" t="s">
        <v>132</v>
      </c>
    </row>
    <row r="22" s="1" customFormat="1" spans="1:20">
      <c r="A22" s="3">
        <v>14787196728</v>
      </c>
      <c r="B22" s="1" t="s">
        <v>260</v>
      </c>
      <c r="C22" s="1" t="s">
        <v>261</v>
      </c>
      <c r="D22" s="1" t="s">
        <v>262</v>
      </c>
      <c r="E22" s="1" t="s">
        <v>263</v>
      </c>
      <c r="F22" s="1" t="s">
        <v>153</v>
      </c>
      <c r="G22" s="1" t="s">
        <v>149</v>
      </c>
      <c r="H22" s="1" t="s">
        <v>123</v>
      </c>
      <c r="I22" s="1" t="s">
        <v>264</v>
      </c>
      <c r="J22" s="1" t="s">
        <v>28</v>
      </c>
      <c r="K22" s="1" t="s">
        <v>265</v>
      </c>
      <c r="L22" s="1" t="s">
        <v>265</v>
      </c>
      <c r="M22" s="1" t="s">
        <v>126</v>
      </c>
      <c r="N22" s="1" t="s">
        <v>126</v>
      </c>
      <c r="O22" s="1" t="s">
        <v>127</v>
      </c>
      <c r="P22" s="1" t="s">
        <v>128</v>
      </c>
      <c r="Q22" s="1" t="s">
        <v>266</v>
      </c>
      <c r="R22" s="1" t="s">
        <v>130</v>
      </c>
      <c r="S22" s="1" t="s">
        <v>131</v>
      </c>
      <c r="T22" s="1" t="s">
        <v>132</v>
      </c>
    </row>
    <row r="23" s="1" customFormat="1" spans="1:20">
      <c r="A23" s="3">
        <v>14738291149</v>
      </c>
      <c r="B23" s="1" t="s">
        <v>267</v>
      </c>
      <c r="C23" s="1" t="s">
        <v>268</v>
      </c>
      <c r="D23" s="1" t="s">
        <v>269</v>
      </c>
      <c r="E23" s="1" t="s">
        <v>270</v>
      </c>
      <c r="F23" s="1" t="s">
        <v>153</v>
      </c>
      <c r="G23" s="1" t="s">
        <v>145</v>
      </c>
      <c r="H23" s="1" t="s">
        <v>123</v>
      </c>
      <c r="I23" s="1" t="s">
        <v>271</v>
      </c>
      <c r="J23" s="1" t="s">
        <v>28</v>
      </c>
      <c r="K23" s="1" t="s">
        <v>272</v>
      </c>
      <c r="L23" s="1" t="s">
        <v>272</v>
      </c>
      <c r="M23" s="1" t="s">
        <v>126</v>
      </c>
      <c r="N23" s="1" t="s">
        <v>126</v>
      </c>
      <c r="O23" s="1" t="s">
        <v>127</v>
      </c>
      <c r="P23" s="1" t="s">
        <v>128</v>
      </c>
      <c r="Q23" s="1" t="s">
        <v>273</v>
      </c>
      <c r="R23" s="1" t="s">
        <v>130</v>
      </c>
      <c r="S23" s="1" t="s">
        <v>131</v>
      </c>
      <c r="T23" s="1" t="s">
        <v>132</v>
      </c>
    </row>
    <row r="24" s="1" customFormat="1" spans="1:20">
      <c r="A24" s="3">
        <v>14346693287</v>
      </c>
      <c r="B24" s="1" t="s">
        <v>274</v>
      </c>
      <c r="C24" s="1" t="s">
        <v>275</v>
      </c>
      <c r="D24" s="1" t="s">
        <v>276</v>
      </c>
      <c r="E24" s="1" t="s">
        <v>277</v>
      </c>
      <c r="F24" s="1" t="s">
        <v>184</v>
      </c>
      <c r="G24" s="1" t="s">
        <v>153</v>
      </c>
      <c r="H24" s="1" t="s">
        <v>123</v>
      </c>
      <c r="I24" s="1" t="s">
        <v>278</v>
      </c>
      <c r="J24" s="1" t="s">
        <v>28</v>
      </c>
      <c r="K24" s="1" t="s">
        <v>279</v>
      </c>
      <c r="L24" s="1" t="s">
        <v>280</v>
      </c>
      <c r="M24" s="1" t="s">
        <v>281</v>
      </c>
      <c r="N24" s="1" t="s">
        <v>282</v>
      </c>
      <c r="O24" s="1" t="s">
        <v>127</v>
      </c>
      <c r="P24" s="1" t="s">
        <v>128</v>
      </c>
      <c r="Q24" s="1" t="s">
        <v>283</v>
      </c>
      <c r="R24" s="1" t="s">
        <v>130</v>
      </c>
      <c r="S24" s="1" t="s">
        <v>131</v>
      </c>
      <c r="T24" s="1" t="s">
        <v>132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2021-05-10T03:23:57Z</dcterms:created>
  <dcterms:modified xsi:type="dcterms:W3CDTF">2021-05-10T03:28:28Z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A0F4283FF5E34747B3E2CD821844B29B</vt:lpwstr>
  </property>
  <property fmtid="{D5CDD505-2E9C-101B-9397-08002B2CF9AE}" pid="3" name="KSOProductBuildVer">
    <vt:lpwstr>2052-11.1.0.10463</vt:lpwstr>
  </property>
</Properties>
</file>