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对账!$A$1:$L$48</definedName>
  </definedNames>
  <calcPr calcId="144525" concurrentCalc="0"/>
</workbook>
</file>

<file path=xl/sharedStrings.xml><?xml version="1.0" encoding="utf-8"?>
<sst xmlns="http://schemas.openxmlformats.org/spreadsheetml/2006/main" count="1121" uniqueCount="332">
  <si>
    <t>同程旅行对账单
(账期：20210503-20210509)</t>
  </si>
  <si>
    <t>应付房费总金额</t>
  </si>
  <si>
    <t>应付罚金总金额</t>
  </si>
  <si>
    <t>调整项</t>
  </si>
  <si>
    <t>币种</t>
  </si>
  <si>
    <t>应付合计</t>
  </si>
  <si>
    <t>35069.00</t>
  </si>
  <si>
    <t>0.00</t>
  </si>
  <si>
    <t>CNY</t>
  </si>
  <si>
    <t>苏州金鸡湖安榭度假酒店</t>
  </si>
  <si>
    <t/>
  </si>
  <si>
    <t>小计:5860.00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</si>
  <si>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</si>
  <si>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</si>
  <si>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</si>
  <si>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</si>
  <si>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</si>
  <si>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</si>
  <si>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</si>
  <si>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</si>
  <si>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</si>
  <si>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</si>
  <si>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962606092</t>
  </si>
  <si>
    <t>2104130002</t>
  </si>
  <si>
    <t>焦大伟</t>
  </si>
  <si>
    <t>豪华园景房</t>
  </si>
  <si>
    <t>2021/04/29</t>
  </si>
  <si>
    <t>2021/05/03</t>
  </si>
  <si>
    <t>4.00</t>
  </si>
  <si>
    <t>2930.00</t>
  </si>
  <si>
    <t>焦旸</t>
  </si>
  <si>
    <t>梅州帅乡情客栈</t>
  </si>
  <si>
    <t>小计:300.00</t>
  </si>
  <si>
    <t>991122985</t>
  </si>
  <si>
    <t>沈媛</t>
  </si>
  <si>
    <t>雅致标准双床房</t>
  </si>
  <si>
    <t>2021/05/08</t>
  </si>
  <si>
    <t>2021/05/09</t>
  </si>
  <si>
    <t>1.00</t>
  </si>
  <si>
    <t>150.00</t>
  </si>
  <si>
    <t>安顺豪生温泉度假酒店</t>
  </si>
  <si>
    <t>小计:18805.00</t>
  </si>
  <si>
    <t>974603322</t>
  </si>
  <si>
    <t>房蔚</t>
  </si>
  <si>
    <t>好莱坞双床房</t>
  </si>
  <si>
    <t>2021/05/02</t>
  </si>
  <si>
    <t>358.00</t>
  </si>
  <si>
    <t>陈禹</t>
  </si>
  <si>
    <t>张文婷</t>
  </si>
  <si>
    <t>975287248</t>
  </si>
  <si>
    <t>722113</t>
  </si>
  <si>
    <t>王怡霖</t>
  </si>
  <si>
    <t>王天成</t>
  </si>
  <si>
    <t>978232559</t>
  </si>
  <si>
    <t>728626</t>
  </si>
  <si>
    <t>李胜</t>
  </si>
  <si>
    <t>高级大床房</t>
  </si>
  <si>
    <t>376.00</t>
  </si>
  <si>
    <t>980741910</t>
  </si>
  <si>
    <t>徐健</t>
  </si>
  <si>
    <t>豪华庭院大床房</t>
  </si>
  <si>
    <t>421.00</t>
  </si>
  <si>
    <t>徐庆武</t>
  </si>
  <si>
    <t>980788084</t>
  </si>
  <si>
    <t>文东海</t>
  </si>
  <si>
    <t>高级双床房</t>
  </si>
  <si>
    <t>367.00</t>
  </si>
  <si>
    <t>981264221</t>
  </si>
  <si>
    <t>736276</t>
  </si>
  <si>
    <t>李云遥</t>
  </si>
  <si>
    <t>黎彬</t>
  </si>
  <si>
    <t>983901057</t>
  </si>
  <si>
    <t>743138</t>
  </si>
  <si>
    <t>章沥文</t>
  </si>
  <si>
    <t>家庭度假套房</t>
  </si>
  <si>
    <t>1079.00</t>
  </si>
  <si>
    <t>984938387</t>
  </si>
  <si>
    <t>746604</t>
  </si>
  <si>
    <t>时长钢</t>
  </si>
  <si>
    <t>2021/05/04</t>
  </si>
  <si>
    <t>984941497</t>
  </si>
  <si>
    <t>746599</t>
  </si>
  <si>
    <t>孙筱建</t>
  </si>
  <si>
    <t>985458551</t>
  </si>
  <si>
    <t>748768</t>
  </si>
  <si>
    <t>杨陈</t>
  </si>
  <si>
    <t>364.00</t>
  </si>
  <si>
    <t>陈秀英</t>
  </si>
  <si>
    <t>冯妍</t>
  </si>
  <si>
    <t>985633973</t>
  </si>
  <si>
    <t>叶慧</t>
  </si>
  <si>
    <t>373.00</t>
  </si>
  <si>
    <t>985791248</t>
  </si>
  <si>
    <t>749765</t>
  </si>
  <si>
    <t>郭宏</t>
  </si>
  <si>
    <t>庄富松</t>
  </si>
  <si>
    <t>985908441</t>
  </si>
  <si>
    <t>750147</t>
  </si>
  <si>
    <t>李思敏</t>
  </si>
  <si>
    <t>985909819</t>
  </si>
  <si>
    <t>750145</t>
  </si>
  <si>
    <t>黄晟</t>
  </si>
  <si>
    <t>高级庭院大床房</t>
  </si>
  <si>
    <t>385.00</t>
  </si>
  <si>
    <t>986245370</t>
  </si>
  <si>
    <t>750200</t>
  </si>
  <si>
    <t>杨成武</t>
  </si>
  <si>
    <t>李凤媛</t>
  </si>
  <si>
    <t>982385683</t>
  </si>
  <si>
    <t>739095</t>
  </si>
  <si>
    <t>谢彧轩</t>
  </si>
  <si>
    <t>2021/05/05</t>
  </si>
  <si>
    <t>谢红光</t>
  </si>
  <si>
    <t>曾兴盛</t>
  </si>
  <si>
    <t>983960540</t>
  </si>
  <si>
    <t>744247</t>
  </si>
  <si>
    <t>谢睿</t>
  </si>
  <si>
    <t>984230075</t>
  </si>
  <si>
    <t>745588</t>
  </si>
  <si>
    <t>马瑞瑾</t>
  </si>
  <si>
    <t>984940686</t>
  </si>
  <si>
    <t>746607</t>
  </si>
  <si>
    <t>郑洁</t>
  </si>
  <si>
    <t>2.00</t>
  </si>
  <si>
    <t>770.00</t>
  </si>
  <si>
    <t>986310473</t>
  </si>
  <si>
    <t>750402</t>
  </si>
  <si>
    <t>谢红</t>
  </si>
  <si>
    <t>王朝艳</t>
  </si>
  <si>
    <t>罗志香</t>
  </si>
  <si>
    <t>罗志琴</t>
  </si>
  <si>
    <t>986311918</t>
  </si>
  <si>
    <t>750363</t>
  </si>
  <si>
    <t>986730524</t>
  </si>
  <si>
    <t>987746232</t>
  </si>
  <si>
    <t>754807</t>
  </si>
  <si>
    <t>王定畅</t>
  </si>
  <si>
    <t>347.00</t>
  </si>
  <si>
    <t>987783135</t>
  </si>
  <si>
    <t>742929</t>
  </si>
  <si>
    <t>马斯琦</t>
  </si>
  <si>
    <t>987976836</t>
  </si>
  <si>
    <t>张燕</t>
  </si>
  <si>
    <t>985615661</t>
  </si>
  <si>
    <t>龙志浩</t>
  </si>
  <si>
    <t>2021/05/06</t>
  </si>
  <si>
    <t>3.00</t>
  </si>
  <si>
    <t>1119.00</t>
  </si>
  <si>
    <t>989924232</t>
  </si>
  <si>
    <t>李卫强</t>
  </si>
  <si>
    <t>豪华大床房</t>
  </si>
  <si>
    <t>2021/05/07</t>
  </si>
  <si>
    <t>403.00</t>
  </si>
  <si>
    <t>991424282</t>
  </si>
  <si>
    <t>763819</t>
  </si>
  <si>
    <t>曾一天</t>
  </si>
  <si>
    <t>尹强</t>
  </si>
  <si>
    <t>张天培</t>
  </si>
  <si>
    <t>简松波</t>
  </si>
  <si>
    <t>992464766</t>
  </si>
  <si>
    <t>吴鹏</t>
  </si>
  <si>
    <t>贵阳溪山里酒店</t>
  </si>
  <si>
    <t>小计:6146.00</t>
  </si>
  <si>
    <t>974225941</t>
  </si>
  <si>
    <t>143809</t>
  </si>
  <si>
    <t>黄微</t>
  </si>
  <si>
    <t>2021/05/01</t>
  </si>
  <si>
    <t>878.00</t>
  </si>
  <si>
    <t>974503353</t>
  </si>
  <si>
    <t>陈丽茗</t>
  </si>
  <si>
    <t>439.00</t>
  </si>
  <si>
    <t>陈政宇</t>
  </si>
  <si>
    <t>980696153</t>
  </si>
  <si>
    <t>144267</t>
  </si>
  <si>
    <t>袁家原</t>
  </si>
  <si>
    <t>378.00</t>
  </si>
  <si>
    <t>985026873</t>
  </si>
  <si>
    <t>144634</t>
  </si>
  <si>
    <t>张弘引</t>
  </si>
  <si>
    <t>374.00</t>
  </si>
  <si>
    <t>倪婷</t>
  </si>
  <si>
    <t>985156555</t>
  </si>
  <si>
    <t>蔡兴阳</t>
  </si>
  <si>
    <t>369.00</t>
  </si>
  <si>
    <t>985189465</t>
  </si>
  <si>
    <t>144657</t>
  </si>
  <si>
    <t>严小丽</t>
  </si>
  <si>
    <t>986500195</t>
  </si>
  <si>
    <t>144794</t>
  </si>
  <si>
    <t>郭琬莹</t>
  </si>
  <si>
    <t>365.00</t>
  </si>
  <si>
    <t>981739153</t>
  </si>
  <si>
    <t>周继果</t>
  </si>
  <si>
    <t>387.00</t>
  </si>
  <si>
    <t>987560688</t>
  </si>
  <si>
    <t>144893</t>
  </si>
  <si>
    <t>吉庆明</t>
  </si>
  <si>
    <t>350.00</t>
  </si>
  <si>
    <t>987641710</t>
  </si>
  <si>
    <t>仲婧</t>
  </si>
  <si>
    <t>988088617</t>
  </si>
  <si>
    <t>144934</t>
  </si>
  <si>
    <t>李昕颖</t>
  </si>
  <si>
    <t>989821770</t>
  </si>
  <si>
    <t>杜云</t>
  </si>
  <si>
    <t>991428323</t>
  </si>
  <si>
    <t>胡佳睿</t>
  </si>
  <si>
    <t>339.00</t>
  </si>
  <si>
    <t>深圳溪涌·悦榕湾工人度假村</t>
  </si>
  <si>
    <t>小计:800.00</t>
  </si>
  <si>
    <t>973092739</t>
  </si>
  <si>
    <t>王华军</t>
  </si>
  <si>
    <t>海洋主题双床房</t>
  </si>
  <si>
    <t>800.00</t>
  </si>
  <si>
    <t>锦江都城酒店(广州番禺万博店)</t>
  </si>
  <si>
    <t>小计:1298.00</t>
  </si>
  <si>
    <t>978440918</t>
  </si>
  <si>
    <t>兰泉</t>
  </si>
  <si>
    <t>都会双床房</t>
  </si>
  <si>
    <t>1298.00</t>
  </si>
  <si>
    <t>香格里拉悦柱柱精品度假民宿</t>
  </si>
  <si>
    <t>小计:1860.00</t>
  </si>
  <si>
    <t>982426275</t>
  </si>
  <si>
    <t>郭李耘</t>
  </si>
  <si>
    <t>怅然如梦智能双床房</t>
  </si>
  <si>
    <t>930.00</t>
  </si>
  <si>
    <t>李莉彬</t>
  </si>
  <si>
    <t>，</t>
  </si>
  <si>
    <t>直采</t>
  </si>
  <si>
    <t>202105071511060016</t>
  </si>
  <si>
    <t>202104231823500001</t>
  </si>
  <si>
    <t>202104240833260021</t>
  </si>
  <si>
    <t>202104261639500020</t>
  </si>
  <si>
    <t>202104282315310020</t>
  </si>
  <si>
    <t>202104282337210020</t>
  </si>
  <si>
    <t>202104290929010021</t>
  </si>
  <si>
    <t>202105011430250021</t>
  </si>
  <si>
    <t>202105020759200021</t>
  </si>
  <si>
    <t>202105020800180021</t>
  </si>
  <si>
    <t>202105021859560001</t>
  </si>
  <si>
    <t>美团国内ebk</t>
  </si>
  <si>
    <t>202105022119570001</t>
  </si>
  <si>
    <t>202105022324160001</t>
  </si>
  <si>
    <t>202105030831110025</t>
  </si>
  <si>
    <t>202105030816240020</t>
  </si>
  <si>
    <t>202105030851250020</t>
  </si>
  <si>
    <t>202104300900230020</t>
  </si>
  <si>
    <t>处理中</t>
  </si>
  <si>
    <t>202105011544410021</t>
  </si>
  <si>
    <t>202105011952340025</t>
  </si>
  <si>
    <t>202105020809370020</t>
  </si>
  <si>
    <t>202105031007470020</t>
  </si>
  <si>
    <t>202105031012450025</t>
  </si>
  <si>
    <t>202105031924440021</t>
  </si>
  <si>
    <t>202105041613060020</t>
  </si>
  <si>
    <t>202105041659330020</t>
  </si>
  <si>
    <t>202105042106270020</t>
  </si>
  <si>
    <t>202105022101190001</t>
  </si>
  <si>
    <t>202105061422240022</t>
  </si>
  <si>
    <t>202105072114470021</t>
  </si>
  <si>
    <t>202105081859510020</t>
  </si>
  <si>
    <t>202104231021390021</t>
  </si>
  <si>
    <t>202104231618530001</t>
  </si>
  <si>
    <t>202104282137290020</t>
  </si>
  <si>
    <t>202105020946400021</t>
  </si>
  <si>
    <t>202105021228340021</t>
  </si>
  <si>
    <t>202105021313210021</t>
  </si>
  <si>
    <t>202105031419420025</t>
  </si>
  <si>
    <t>202104291949490001</t>
  </si>
  <si>
    <t>202105041229510025</t>
  </si>
  <si>
    <t>202105041420200001</t>
  </si>
  <si>
    <t>202105042332370020</t>
  </si>
  <si>
    <t>202105061142380001</t>
  </si>
  <si>
    <t>202105072129520021</t>
  </si>
  <si>
    <t>A210512144934481 HOP：9818元</t>
  </si>
  <si>
    <t>i210512164101 房集：23058元</t>
  </si>
  <si>
    <t>i210512164212 房集：1101元</t>
  </si>
  <si>
    <t>i210512164400 房集：1092元   录错渠道 房集无法更改，用错的代理生成收款</t>
  </si>
  <si>
    <t>总计：35069元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</si>
  <si>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</si>
  <si>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</si>
  <si>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</si>
  <si>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</si>
  <si>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</si>
  <si>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</si>
  <si>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</si>
  <si>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</si>
  <si>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</si>
  <si>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</si>
  <si>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</si>
  <si>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</si>
  <si>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</si>
  <si>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</si>
  <si>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</si>
  <si>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</si>
  <si>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</si>
  <si>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</si>
  <si>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2021-04-13</t>
  </si>
  <si>
    <t>2064461</t>
  </si>
  <si>
    <t>焦大伟,焦旸</t>
  </si>
  <si>
    <t>2021-04-29</t>
  </si>
  <si>
    <t>2021-05-03</t>
  </si>
  <si>
    <t>退房日周结</t>
  </si>
  <si>
    <t>5860.00</t>
  </si>
  <si>
    <t>RMB</t>
  </si>
  <si>
    <t>0</t>
  </si>
  <si>
    <t>同程艺龙国内酒店EBK</t>
  </si>
  <si>
    <t>2021-04-13 09:17:57</t>
  </si>
  <si>
    <t>否</t>
  </si>
  <si>
    <t>广州汇登信息科技有限公司</t>
  </si>
  <si>
    <t>2021-04-22</t>
  </si>
  <si>
    <t>2077337</t>
  </si>
  <si>
    <t>2021-05-02</t>
  </si>
  <si>
    <t>2021-04-22 10:53:58</t>
  </si>
  <si>
    <t>975847735</t>
  </si>
  <si>
    <t>2021-04-24</t>
  </si>
  <si>
    <t>2081975</t>
  </si>
  <si>
    <t>时晓明</t>
  </si>
  <si>
    <t>2021-05-04</t>
  </si>
  <si>
    <t>2021-05-05</t>
  </si>
  <si>
    <t>860.00</t>
  </si>
  <si>
    <t>-860</t>
  </si>
  <si>
    <t>2021-04-24 20:38:13</t>
  </si>
  <si>
    <t>2021-04-26</t>
  </si>
  <si>
    <t>2085914</t>
  </si>
  <si>
    <t>锦江都城酒店（广州番禺万博店）</t>
  </si>
  <si>
    <t>2021-04-26 21:31:36</t>
  </si>
  <si>
    <t>2021-04-30</t>
  </si>
  <si>
    <t>2092147</t>
  </si>
  <si>
    <t>郭李耘,李莉彬</t>
  </si>
  <si>
    <t>1860.00</t>
  </si>
  <si>
    <t>2021-04-30 12:02:47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</si>
</sst>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7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3" borderId="1" xfId="0" applyFill="1" applyBorder="1"/>
    <xf numFmtId="0" fontId="0" fillId="0" borderId="0" xfId="0" applyFill="1"/>
    <xf numFmtId="0" fontId="0" fillId="0" borderId="0" xfId="0" applyFill="1"/>
    <xf numFmtId="0" fontId="0" fillId="0" borderId="0" xfId="0" applyNumberFormat="1"/>
    <xf numFmtId="176" fontId="0" fillId="0" borderId="0" xfId="0" applyNumberFormat="1" applyFill="1"/>
    <xf numFmtId="0" fontId="3" fillId="0" borderId="0" xfId="0" applyFont="1"/>
    <xf numFmtId="0" fontId="0" fillId="0" borderId="1" xfId="0" applyBorder="1"/>
    <xf numFmtId="0" fontId="0" fillId="0" borderId="0" xfId="0" quotePrefix="1"/>
    <xf numFmtId="0" fontId="0" fillId="2" borderId="0" xfId="0" applyFill="1" quotePrefix="1"/>
    <xf numFmtId="0" fontId="0" fillId="0" borderId="0" xfId="0" applyFill="1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1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10" t="s">
        <v>0</v>
      </c>
    </row>
    <row r="5" spans="2:6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>
      <c r="B6" s="11" t="s">
        <v>6</v>
      </c>
      <c r="C6" s="11" t="s">
        <v>7</v>
      </c>
      <c r="D6" s="11" t="s">
        <v>7</v>
      </c>
      <c r="E6" s="11" t="s">
        <v>8</v>
      </c>
      <c r="F6" s="11" t="s">
        <v>6</v>
      </c>
    </row>
    <row r="9" spans="2:12">
      <c r="B9" s="5" t="s">
        <v>9</v>
      </c>
      <c r="C9" s="5" t="s">
        <v>10</v>
      </c>
      <c r="D9" s="5" t="s">
        <v>10</v>
      </c>
      <c r="E9" s="5" t="s">
        <v>10</v>
      </c>
      <c r="F9" s="5" t="s">
        <v>11</v>
      </c>
      <c r="G9" s="5" t="s">
        <v>10</v>
      </c>
      <c r="H9" s="5" t="s">
        <v>10</v>
      </c>
      <c r="I9" s="5" t="s">
        <v>10</v>
      </c>
      <c r="J9" s="5" t="s">
        <v>10</v>
      </c>
      <c r="K9" s="5" t="s">
        <v>10</v>
      </c>
      <c r="L9" s="5" t="s">
        <v>10</v>
      </c>
    </row>
    <row r="10" spans="2:11"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4</v>
      </c>
      <c r="K10" s="5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22</v>
      </c>
      <c r="D12" t="s">
        <v>23</v>
      </c>
      <c r="E12" t="s">
        <v>30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29</v>
      </c>
    </row>
    <row r="13" spans="2:12">
      <c r="B13" s="5" t="s">
        <v>31</v>
      </c>
      <c r="C13" s="5" t="s">
        <v>10</v>
      </c>
      <c r="D13" s="5" t="s">
        <v>10</v>
      </c>
      <c r="E13" s="5" t="s">
        <v>10</v>
      </c>
      <c r="F13" s="5" t="s">
        <v>32</v>
      </c>
      <c r="G13" s="5" t="s">
        <v>10</v>
      </c>
      <c r="H13" s="5" t="s">
        <v>10</v>
      </c>
      <c r="I13" s="5" t="s">
        <v>10</v>
      </c>
      <c r="J13" s="5" t="s">
        <v>10</v>
      </c>
      <c r="K13" s="5" t="s">
        <v>10</v>
      </c>
      <c r="L13" s="5" t="s">
        <v>10</v>
      </c>
    </row>
    <row r="14" spans="2:11">
      <c r="B14" s="5" t="s">
        <v>12</v>
      </c>
      <c r="C14" s="5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5" t="s">
        <v>18</v>
      </c>
      <c r="I14" s="5" t="s">
        <v>19</v>
      </c>
      <c r="J14" s="5" t="s">
        <v>4</v>
      </c>
      <c r="K14" s="5" t="s">
        <v>20</v>
      </c>
    </row>
    <row r="15" spans="2:11">
      <c r="B15" t="s">
        <v>21</v>
      </c>
      <c r="C15" t="s">
        <v>33</v>
      </c>
      <c r="D15" t="s">
        <v>10</v>
      </c>
      <c r="E15" t="s">
        <v>34</v>
      </c>
      <c r="F15" t="s">
        <v>35</v>
      </c>
      <c r="G15" t="s">
        <v>36</v>
      </c>
      <c r="H15" t="s">
        <v>37</v>
      </c>
      <c r="I15" t="s">
        <v>38</v>
      </c>
      <c r="J15" t="s">
        <v>8</v>
      </c>
      <c r="K15" t="s">
        <v>39</v>
      </c>
    </row>
    <row r="16" spans="2:11">
      <c r="B16" t="s">
        <v>21</v>
      </c>
      <c r="C16" t="s">
        <v>33</v>
      </c>
      <c r="D16" t="s">
        <v>10</v>
      </c>
      <c r="E16" t="s">
        <v>34</v>
      </c>
      <c r="F16" t="s">
        <v>35</v>
      </c>
      <c r="G16" t="s">
        <v>36</v>
      </c>
      <c r="H16" t="s">
        <v>37</v>
      </c>
      <c r="I16" t="s">
        <v>38</v>
      </c>
      <c r="J16" t="s">
        <v>8</v>
      </c>
      <c r="K16" t="s">
        <v>39</v>
      </c>
    </row>
    <row r="17" spans="2:12">
      <c r="B17" s="5" t="s">
        <v>40</v>
      </c>
      <c r="C17" s="5" t="s">
        <v>10</v>
      </c>
      <c r="D17" s="5" t="s">
        <v>10</v>
      </c>
      <c r="E17" s="5" t="s">
        <v>10</v>
      </c>
      <c r="F17" s="5" t="s">
        <v>41</v>
      </c>
      <c r="G17" s="5" t="s">
        <v>10</v>
      </c>
      <c r="H17" s="5" t="s">
        <v>10</v>
      </c>
      <c r="I17" s="5" t="s">
        <v>10</v>
      </c>
      <c r="J17" s="5" t="s">
        <v>10</v>
      </c>
      <c r="K17" s="5" t="s">
        <v>10</v>
      </c>
      <c r="L17" s="5" t="s">
        <v>10</v>
      </c>
    </row>
    <row r="18" spans="2:11">
      <c r="B18" s="5" t="s">
        <v>12</v>
      </c>
      <c r="C18" s="5" t="s">
        <v>13</v>
      </c>
      <c r="D18" s="5" t="s">
        <v>14</v>
      </c>
      <c r="E18" s="5" t="s">
        <v>15</v>
      </c>
      <c r="F18" s="5" t="s">
        <v>16</v>
      </c>
      <c r="G18" s="5" t="s">
        <v>17</v>
      </c>
      <c r="H18" s="5" t="s">
        <v>18</v>
      </c>
      <c r="I18" s="5" t="s">
        <v>19</v>
      </c>
      <c r="J18" s="5" t="s">
        <v>4</v>
      </c>
      <c r="K18" s="5" t="s">
        <v>20</v>
      </c>
    </row>
    <row r="19" spans="2:11">
      <c r="B19" t="s">
        <v>21</v>
      </c>
      <c r="C19" t="s">
        <v>42</v>
      </c>
      <c r="D19" t="s">
        <v>10</v>
      </c>
      <c r="E19" t="s">
        <v>43</v>
      </c>
      <c r="F19" t="s">
        <v>44</v>
      </c>
      <c r="G19" t="s">
        <v>45</v>
      </c>
      <c r="H19" t="s">
        <v>27</v>
      </c>
      <c r="I19" t="s">
        <v>38</v>
      </c>
      <c r="J19" t="s">
        <v>8</v>
      </c>
      <c r="K19" t="s">
        <v>46</v>
      </c>
    </row>
    <row r="20" spans="2:11">
      <c r="B20" t="s">
        <v>21</v>
      </c>
      <c r="C20" t="s">
        <v>42</v>
      </c>
      <c r="D20" t="s">
        <v>10</v>
      </c>
      <c r="E20" t="s">
        <v>47</v>
      </c>
      <c r="F20" t="s">
        <v>44</v>
      </c>
      <c r="G20" t="s">
        <v>45</v>
      </c>
      <c r="H20" t="s">
        <v>27</v>
      </c>
      <c r="I20" t="s">
        <v>38</v>
      </c>
      <c r="J20" t="s">
        <v>8</v>
      </c>
      <c r="K20" t="s">
        <v>46</v>
      </c>
    </row>
    <row r="21" spans="2:11">
      <c r="B21" t="s">
        <v>21</v>
      </c>
      <c r="C21" t="s">
        <v>42</v>
      </c>
      <c r="D21" t="s">
        <v>10</v>
      </c>
      <c r="E21" t="s">
        <v>48</v>
      </c>
      <c r="F21" t="s">
        <v>44</v>
      </c>
      <c r="G21" t="s">
        <v>45</v>
      </c>
      <c r="H21" t="s">
        <v>27</v>
      </c>
      <c r="I21" t="s">
        <v>38</v>
      </c>
      <c r="J21" t="s">
        <v>8</v>
      </c>
      <c r="K21" t="s">
        <v>46</v>
      </c>
    </row>
    <row r="22" spans="2:11">
      <c r="B22" t="s">
        <v>21</v>
      </c>
      <c r="C22" t="s">
        <v>49</v>
      </c>
      <c r="D22" t="s">
        <v>50</v>
      </c>
      <c r="E22" t="s">
        <v>51</v>
      </c>
      <c r="F22" t="s">
        <v>44</v>
      </c>
      <c r="G22" t="s">
        <v>45</v>
      </c>
      <c r="H22" t="s">
        <v>27</v>
      </c>
      <c r="I22" t="s">
        <v>38</v>
      </c>
      <c r="J22" t="s">
        <v>8</v>
      </c>
      <c r="K22" t="s">
        <v>46</v>
      </c>
    </row>
    <row r="23" spans="2:11">
      <c r="B23" t="s">
        <v>21</v>
      </c>
      <c r="C23" t="s">
        <v>49</v>
      </c>
      <c r="D23" t="s">
        <v>50</v>
      </c>
      <c r="E23" t="s">
        <v>52</v>
      </c>
      <c r="F23" t="s">
        <v>44</v>
      </c>
      <c r="G23" t="s">
        <v>45</v>
      </c>
      <c r="H23" t="s">
        <v>27</v>
      </c>
      <c r="I23" t="s">
        <v>38</v>
      </c>
      <c r="J23" t="s">
        <v>8</v>
      </c>
      <c r="K23" t="s">
        <v>46</v>
      </c>
    </row>
    <row r="24" spans="2:11">
      <c r="B24" t="s">
        <v>21</v>
      </c>
      <c r="C24" t="s">
        <v>53</v>
      </c>
      <c r="D24" t="s">
        <v>54</v>
      </c>
      <c r="E24" t="s">
        <v>55</v>
      </c>
      <c r="F24" t="s">
        <v>56</v>
      </c>
      <c r="G24" t="s">
        <v>45</v>
      </c>
      <c r="H24" t="s">
        <v>27</v>
      </c>
      <c r="I24" t="s">
        <v>38</v>
      </c>
      <c r="J24" t="s">
        <v>8</v>
      </c>
      <c r="K24" t="s">
        <v>57</v>
      </c>
    </row>
    <row r="25" spans="2:11">
      <c r="B25" t="s">
        <v>21</v>
      </c>
      <c r="C25" t="s">
        <v>58</v>
      </c>
      <c r="D25" t="s">
        <v>10</v>
      </c>
      <c r="E25" t="s">
        <v>59</v>
      </c>
      <c r="F25" t="s">
        <v>60</v>
      </c>
      <c r="G25" t="s">
        <v>45</v>
      </c>
      <c r="H25" t="s">
        <v>27</v>
      </c>
      <c r="I25" t="s">
        <v>38</v>
      </c>
      <c r="J25" t="s">
        <v>8</v>
      </c>
      <c r="K25" t="s">
        <v>61</v>
      </c>
    </row>
    <row r="26" spans="2:11">
      <c r="B26" t="s">
        <v>21</v>
      </c>
      <c r="C26" t="s">
        <v>58</v>
      </c>
      <c r="D26" t="s">
        <v>10</v>
      </c>
      <c r="E26" t="s">
        <v>62</v>
      </c>
      <c r="F26" t="s">
        <v>60</v>
      </c>
      <c r="G26" t="s">
        <v>45</v>
      </c>
      <c r="H26" t="s">
        <v>27</v>
      </c>
      <c r="I26" t="s">
        <v>38</v>
      </c>
      <c r="J26" t="s">
        <v>8</v>
      </c>
      <c r="K26" t="s">
        <v>61</v>
      </c>
    </row>
    <row r="27" spans="2:11">
      <c r="B27" t="s">
        <v>21</v>
      </c>
      <c r="C27" t="s">
        <v>63</v>
      </c>
      <c r="D27" t="s">
        <v>10</v>
      </c>
      <c r="E27" t="s">
        <v>64</v>
      </c>
      <c r="F27" t="s">
        <v>65</v>
      </c>
      <c r="G27" t="s">
        <v>45</v>
      </c>
      <c r="H27" t="s">
        <v>27</v>
      </c>
      <c r="I27" t="s">
        <v>38</v>
      </c>
      <c r="J27" t="s">
        <v>8</v>
      </c>
      <c r="K27" t="s">
        <v>66</v>
      </c>
    </row>
    <row r="28" spans="2:11">
      <c r="B28" t="s">
        <v>21</v>
      </c>
      <c r="C28" t="s">
        <v>67</v>
      </c>
      <c r="D28" t="s">
        <v>68</v>
      </c>
      <c r="E28" t="s">
        <v>69</v>
      </c>
      <c r="F28" t="s">
        <v>65</v>
      </c>
      <c r="G28" t="s">
        <v>45</v>
      </c>
      <c r="H28" t="s">
        <v>27</v>
      </c>
      <c r="I28" t="s">
        <v>38</v>
      </c>
      <c r="J28" t="s">
        <v>8</v>
      </c>
      <c r="K28" t="s">
        <v>66</v>
      </c>
    </row>
    <row r="29" spans="2:11">
      <c r="B29" t="s">
        <v>21</v>
      </c>
      <c r="C29" t="s">
        <v>67</v>
      </c>
      <c r="D29" t="s">
        <v>68</v>
      </c>
      <c r="E29" t="s">
        <v>70</v>
      </c>
      <c r="F29" t="s">
        <v>65</v>
      </c>
      <c r="G29" t="s">
        <v>45</v>
      </c>
      <c r="H29" t="s">
        <v>27</v>
      </c>
      <c r="I29" t="s">
        <v>38</v>
      </c>
      <c r="J29" t="s">
        <v>8</v>
      </c>
      <c r="K29" t="s">
        <v>66</v>
      </c>
    </row>
    <row r="30" spans="2:11">
      <c r="B30" t="s">
        <v>21</v>
      </c>
      <c r="C30" t="s">
        <v>71</v>
      </c>
      <c r="D30" t="s">
        <v>72</v>
      </c>
      <c r="E30" t="s">
        <v>73</v>
      </c>
      <c r="F30" t="s">
        <v>74</v>
      </c>
      <c r="G30" t="s">
        <v>45</v>
      </c>
      <c r="H30" t="s">
        <v>27</v>
      </c>
      <c r="I30" t="s">
        <v>38</v>
      </c>
      <c r="J30" t="s">
        <v>8</v>
      </c>
      <c r="K30" t="s">
        <v>75</v>
      </c>
    </row>
    <row r="31" spans="2:11">
      <c r="B31" t="s">
        <v>21</v>
      </c>
      <c r="C31" t="s">
        <v>76</v>
      </c>
      <c r="D31" t="s">
        <v>77</v>
      </c>
      <c r="E31" t="s">
        <v>78</v>
      </c>
      <c r="F31" t="s">
        <v>44</v>
      </c>
      <c r="G31" t="s">
        <v>27</v>
      </c>
      <c r="H31" t="s">
        <v>79</v>
      </c>
      <c r="I31" t="s">
        <v>38</v>
      </c>
      <c r="J31" t="s">
        <v>8</v>
      </c>
      <c r="K31" t="s">
        <v>46</v>
      </c>
    </row>
    <row r="32" spans="2:11">
      <c r="B32" t="s">
        <v>21</v>
      </c>
      <c r="C32" t="s">
        <v>80</v>
      </c>
      <c r="D32" t="s">
        <v>81</v>
      </c>
      <c r="E32" t="s">
        <v>82</v>
      </c>
      <c r="F32" t="s">
        <v>65</v>
      </c>
      <c r="G32" t="s">
        <v>27</v>
      </c>
      <c r="H32" t="s">
        <v>79</v>
      </c>
      <c r="I32" t="s">
        <v>38</v>
      </c>
      <c r="J32" t="s">
        <v>8</v>
      </c>
      <c r="K32" t="s">
        <v>66</v>
      </c>
    </row>
    <row r="33" spans="2:11">
      <c r="B33" t="s">
        <v>21</v>
      </c>
      <c r="C33" t="s">
        <v>83</v>
      </c>
      <c r="D33" t="s">
        <v>84</v>
      </c>
      <c r="E33" t="s">
        <v>85</v>
      </c>
      <c r="F33" t="s">
        <v>65</v>
      </c>
      <c r="G33" t="s">
        <v>27</v>
      </c>
      <c r="H33" t="s">
        <v>79</v>
      </c>
      <c r="I33" t="s">
        <v>38</v>
      </c>
      <c r="J33" t="s">
        <v>8</v>
      </c>
      <c r="K33" t="s">
        <v>86</v>
      </c>
    </row>
    <row r="34" spans="2:11">
      <c r="B34" t="s">
        <v>21</v>
      </c>
      <c r="C34" t="s">
        <v>83</v>
      </c>
      <c r="D34" t="s">
        <v>84</v>
      </c>
      <c r="E34" t="s">
        <v>87</v>
      </c>
      <c r="F34" t="s">
        <v>65</v>
      </c>
      <c r="G34" t="s">
        <v>27</v>
      </c>
      <c r="H34" t="s">
        <v>79</v>
      </c>
      <c r="I34" t="s">
        <v>38</v>
      </c>
      <c r="J34" t="s">
        <v>8</v>
      </c>
      <c r="K34" t="s">
        <v>86</v>
      </c>
    </row>
    <row r="35" spans="2:11">
      <c r="B35" t="s">
        <v>21</v>
      </c>
      <c r="C35" t="s">
        <v>83</v>
      </c>
      <c r="D35" t="s">
        <v>84</v>
      </c>
      <c r="E35" t="s">
        <v>88</v>
      </c>
      <c r="F35" t="s">
        <v>65</v>
      </c>
      <c r="G35" t="s">
        <v>27</v>
      </c>
      <c r="H35" t="s">
        <v>79</v>
      </c>
      <c r="I35" t="s">
        <v>38</v>
      </c>
      <c r="J35" t="s">
        <v>8</v>
      </c>
      <c r="K35" t="s">
        <v>86</v>
      </c>
    </row>
    <row r="36" spans="2:11">
      <c r="B36" t="s">
        <v>21</v>
      </c>
      <c r="C36" t="s">
        <v>89</v>
      </c>
      <c r="D36" t="s">
        <v>10</v>
      </c>
      <c r="E36" t="s">
        <v>90</v>
      </c>
      <c r="F36" t="s">
        <v>56</v>
      </c>
      <c r="G36" t="s">
        <v>27</v>
      </c>
      <c r="H36" t="s">
        <v>79</v>
      </c>
      <c r="I36" t="s">
        <v>38</v>
      </c>
      <c r="J36" t="s">
        <v>8</v>
      </c>
      <c r="K36" t="s">
        <v>91</v>
      </c>
    </row>
    <row r="37" spans="2:11">
      <c r="B37" t="s">
        <v>21</v>
      </c>
      <c r="C37" t="s">
        <v>92</v>
      </c>
      <c r="D37" t="s">
        <v>93</v>
      </c>
      <c r="E37" t="s">
        <v>94</v>
      </c>
      <c r="F37" t="s">
        <v>56</v>
      </c>
      <c r="G37" t="s">
        <v>27</v>
      </c>
      <c r="H37" t="s">
        <v>79</v>
      </c>
      <c r="I37" t="s">
        <v>38</v>
      </c>
      <c r="J37" t="s">
        <v>8</v>
      </c>
      <c r="K37" t="s">
        <v>66</v>
      </c>
    </row>
    <row r="38" spans="2:11">
      <c r="B38" t="s">
        <v>21</v>
      </c>
      <c r="C38" t="s">
        <v>92</v>
      </c>
      <c r="D38" t="s">
        <v>93</v>
      </c>
      <c r="E38" t="s">
        <v>95</v>
      </c>
      <c r="F38" t="s">
        <v>56</v>
      </c>
      <c r="G38" t="s">
        <v>27</v>
      </c>
      <c r="H38" t="s">
        <v>79</v>
      </c>
      <c r="I38" t="s">
        <v>38</v>
      </c>
      <c r="J38" t="s">
        <v>8</v>
      </c>
      <c r="K38" t="s">
        <v>66</v>
      </c>
    </row>
    <row r="39" spans="2:11">
      <c r="B39" t="s">
        <v>21</v>
      </c>
      <c r="C39" t="s">
        <v>96</v>
      </c>
      <c r="D39" t="s">
        <v>97</v>
      </c>
      <c r="E39" t="s">
        <v>98</v>
      </c>
      <c r="F39" t="s">
        <v>44</v>
      </c>
      <c r="G39" t="s">
        <v>27</v>
      </c>
      <c r="H39" t="s">
        <v>79</v>
      </c>
      <c r="I39" t="s">
        <v>38</v>
      </c>
      <c r="J39" t="s">
        <v>8</v>
      </c>
      <c r="K39" t="s">
        <v>46</v>
      </c>
    </row>
    <row r="40" spans="2:11">
      <c r="B40" t="s">
        <v>21</v>
      </c>
      <c r="C40" t="s">
        <v>99</v>
      </c>
      <c r="D40" t="s">
        <v>100</v>
      </c>
      <c r="E40" t="s">
        <v>101</v>
      </c>
      <c r="F40" t="s">
        <v>102</v>
      </c>
      <c r="G40" t="s">
        <v>27</v>
      </c>
      <c r="H40" t="s">
        <v>79</v>
      </c>
      <c r="I40" t="s">
        <v>38</v>
      </c>
      <c r="J40" t="s">
        <v>8</v>
      </c>
      <c r="K40" t="s">
        <v>103</v>
      </c>
    </row>
    <row r="41" spans="2:11">
      <c r="B41" t="s">
        <v>21</v>
      </c>
      <c r="C41" t="s">
        <v>104</v>
      </c>
      <c r="D41" t="s">
        <v>105</v>
      </c>
      <c r="E41" t="s">
        <v>106</v>
      </c>
      <c r="F41" t="s">
        <v>44</v>
      </c>
      <c r="G41" t="s">
        <v>27</v>
      </c>
      <c r="H41" t="s">
        <v>79</v>
      </c>
      <c r="I41" t="s">
        <v>38</v>
      </c>
      <c r="J41" t="s">
        <v>8</v>
      </c>
      <c r="K41" t="s">
        <v>46</v>
      </c>
    </row>
    <row r="42" spans="2:11">
      <c r="B42" t="s">
        <v>21</v>
      </c>
      <c r="C42" t="s">
        <v>104</v>
      </c>
      <c r="D42" t="s">
        <v>105</v>
      </c>
      <c r="E42" t="s">
        <v>107</v>
      </c>
      <c r="F42" t="s">
        <v>44</v>
      </c>
      <c r="G42" t="s">
        <v>27</v>
      </c>
      <c r="H42" t="s">
        <v>79</v>
      </c>
      <c r="I42" t="s">
        <v>38</v>
      </c>
      <c r="J42" t="s">
        <v>8</v>
      </c>
      <c r="K42" t="s">
        <v>46</v>
      </c>
    </row>
    <row r="43" spans="2:11">
      <c r="B43" t="s">
        <v>21</v>
      </c>
      <c r="C43" t="s">
        <v>108</v>
      </c>
      <c r="D43" t="s">
        <v>109</v>
      </c>
      <c r="E43" t="s">
        <v>110</v>
      </c>
      <c r="F43" t="s">
        <v>65</v>
      </c>
      <c r="G43" t="s">
        <v>79</v>
      </c>
      <c r="H43" t="s">
        <v>111</v>
      </c>
      <c r="I43" t="s">
        <v>38</v>
      </c>
      <c r="J43" t="s">
        <v>8</v>
      </c>
      <c r="K43" t="s">
        <v>66</v>
      </c>
    </row>
    <row r="44" spans="2:11">
      <c r="B44" t="s">
        <v>21</v>
      </c>
      <c r="C44" t="s">
        <v>108</v>
      </c>
      <c r="D44" t="s">
        <v>109</v>
      </c>
      <c r="E44" t="s">
        <v>112</v>
      </c>
      <c r="F44" t="s">
        <v>65</v>
      </c>
      <c r="G44" t="s">
        <v>79</v>
      </c>
      <c r="H44" t="s">
        <v>111</v>
      </c>
      <c r="I44" t="s">
        <v>38</v>
      </c>
      <c r="J44" t="s">
        <v>8</v>
      </c>
      <c r="K44" t="s">
        <v>66</v>
      </c>
    </row>
    <row r="45" spans="2:11">
      <c r="B45" t="s">
        <v>21</v>
      </c>
      <c r="C45" t="s">
        <v>108</v>
      </c>
      <c r="D45" t="s">
        <v>109</v>
      </c>
      <c r="E45" t="s">
        <v>113</v>
      </c>
      <c r="F45" t="s">
        <v>65</v>
      </c>
      <c r="G45" t="s">
        <v>79</v>
      </c>
      <c r="H45" t="s">
        <v>111</v>
      </c>
      <c r="I45" t="s">
        <v>38</v>
      </c>
      <c r="J45" t="s">
        <v>8</v>
      </c>
      <c r="K45" t="s">
        <v>66</v>
      </c>
    </row>
    <row r="46" spans="2:11">
      <c r="B46" t="s">
        <v>21</v>
      </c>
      <c r="C46" t="s">
        <v>114</v>
      </c>
      <c r="D46" t="s">
        <v>115</v>
      </c>
      <c r="E46" t="s">
        <v>116</v>
      </c>
      <c r="F46" t="s">
        <v>65</v>
      </c>
      <c r="G46" t="s">
        <v>79</v>
      </c>
      <c r="H46" t="s">
        <v>111</v>
      </c>
      <c r="I46" t="s">
        <v>38</v>
      </c>
      <c r="J46" t="s">
        <v>8</v>
      </c>
      <c r="K46" t="s">
        <v>66</v>
      </c>
    </row>
    <row r="47" spans="2:11">
      <c r="B47" t="s">
        <v>21</v>
      </c>
      <c r="C47" t="s">
        <v>117</v>
      </c>
      <c r="D47" t="s">
        <v>118</v>
      </c>
      <c r="E47" t="s">
        <v>119</v>
      </c>
      <c r="F47" t="s">
        <v>56</v>
      </c>
      <c r="G47" t="s">
        <v>79</v>
      </c>
      <c r="H47" t="s">
        <v>111</v>
      </c>
      <c r="I47" t="s">
        <v>38</v>
      </c>
      <c r="J47" t="s">
        <v>8</v>
      </c>
      <c r="K47" t="s">
        <v>66</v>
      </c>
    </row>
    <row r="48" spans="2:11">
      <c r="B48" t="s">
        <v>21</v>
      </c>
      <c r="C48" t="s">
        <v>120</v>
      </c>
      <c r="D48" t="s">
        <v>121</v>
      </c>
      <c r="E48" t="s">
        <v>122</v>
      </c>
      <c r="F48" t="s">
        <v>102</v>
      </c>
      <c r="G48" t="s">
        <v>27</v>
      </c>
      <c r="H48" t="s">
        <v>111</v>
      </c>
      <c r="I48" t="s">
        <v>123</v>
      </c>
      <c r="J48" t="s">
        <v>8</v>
      </c>
      <c r="K48" t="s">
        <v>124</v>
      </c>
    </row>
    <row r="49" spans="2:11">
      <c r="B49" t="s">
        <v>21</v>
      </c>
      <c r="C49" t="s">
        <v>125</v>
      </c>
      <c r="D49" t="s">
        <v>126</v>
      </c>
      <c r="E49" t="s">
        <v>127</v>
      </c>
      <c r="F49" t="s">
        <v>56</v>
      </c>
      <c r="G49" t="s">
        <v>79</v>
      </c>
      <c r="H49" t="s">
        <v>111</v>
      </c>
      <c r="I49" t="s">
        <v>38</v>
      </c>
      <c r="J49" t="s">
        <v>8</v>
      </c>
      <c r="K49" t="s">
        <v>66</v>
      </c>
    </row>
    <row r="50" spans="2:11">
      <c r="B50" t="s">
        <v>21</v>
      </c>
      <c r="C50" t="s">
        <v>125</v>
      </c>
      <c r="D50" t="s">
        <v>126</v>
      </c>
      <c r="E50" t="s">
        <v>128</v>
      </c>
      <c r="F50" t="s">
        <v>56</v>
      </c>
      <c r="G50" t="s">
        <v>79</v>
      </c>
      <c r="H50" t="s">
        <v>111</v>
      </c>
      <c r="I50" t="s">
        <v>38</v>
      </c>
      <c r="J50" t="s">
        <v>8</v>
      </c>
      <c r="K50" t="s">
        <v>66</v>
      </c>
    </row>
    <row r="51" spans="2:11">
      <c r="B51" t="s">
        <v>21</v>
      </c>
      <c r="C51" t="s">
        <v>125</v>
      </c>
      <c r="D51" t="s">
        <v>126</v>
      </c>
      <c r="E51" t="s">
        <v>129</v>
      </c>
      <c r="F51" t="s">
        <v>56</v>
      </c>
      <c r="G51" t="s">
        <v>79</v>
      </c>
      <c r="H51" t="s">
        <v>111</v>
      </c>
      <c r="I51" t="s">
        <v>38</v>
      </c>
      <c r="J51" t="s">
        <v>8</v>
      </c>
      <c r="K51" t="s">
        <v>66</v>
      </c>
    </row>
    <row r="52" spans="2:11">
      <c r="B52" t="s">
        <v>21</v>
      </c>
      <c r="C52" t="s">
        <v>125</v>
      </c>
      <c r="D52" t="s">
        <v>126</v>
      </c>
      <c r="E52" t="s">
        <v>130</v>
      </c>
      <c r="F52" t="s">
        <v>56</v>
      </c>
      <c r="G52" t="s">
        <v>79</v>
      </c>
      <c r="H52" t="s">
        <v>111</v>
      </c>
      <c r="I52" t="s">
        <v>38</v>
      </c>
      <c r="J52" t="s">
        <v>8</v>
      </c>
      <c r="K52" t="s">
        <v>66</v>
      </c>
    </row>
    <row r="53" spans="2:11">
      <c r="B53" t="s">
        <v>21</v>
      </c>
      <c r="C53" t="s">
        <v>131</v>
      </c>
      <c r="D53" t="s">
        <v>132</v>
      </c>
      <c r="E53" t="s">
        <v>127</v>
      </c>
      <c r="F53" t="s">
        <v>44</v>
      </c>
      <c r="G53" t="s">
        <v>79</v>
      </c>
      <c r="H53" t="s">
        <v>111</v>
      </c>
      <c r="I53" t="s">
        <v>38</v>
      </c>
      <c r="J53" t="s">
        <v>8</v>
      </c>
      <c r="K53" t="s">
        <v>46</v>
      </c>
    </row>
    <row r="54" spans="2:11">
      <c r="B54" t="s">
        <v>21</v>
      </c>
      <c r="C54" t="s">
        <v>133</v>
      </c>
      <c r="D54" t="s">
        <v>10</v>
      </c>
      <c r="E54" t="s">
        <v>82</v>
      </c>
      <c r="F54" t="s">
        <v>65</v>
      </c>
      <c r="G54" t="s">
        <v>79</v>
      </c>
      <c r="H54" t="s">
        <v>111</v>
      </c>
      <c r="I54" t="s">
        <v>38</v>
      </c>
      <c r="J54" t="s">
        <v>8</v>
      </c>
      <c r="K54" t="s">
        <v>66</v>
      </c>
    </row>
    <row r="55" spans="2:11">
      <c r="B55" t="s">
        <v>21</v>
      </c>
      <c r="C55" t="s">
        <v>134</v>
      </c>
      <c r="D55" t="s">
        <v>135</v>
      </c>
      <c r="E55" t="s">
        <v>136</v>
      </c>
      <c r="F55" t="s">
        <v>44</v>
      </c>
      <c r="G55" t="s">
        <v>79</v>
      </c>
      <c r="H55" t="s">
        <v>111</v>
      </c>
      <c r="I55" t="s">
        <v>38</v>
      </c>
      <c r="J55" t="s">
        <v>8</v>
      </c>
      <c r="K55" t="s">
        <v>137</v>
      </c>
    </row>
    <row r="56" spans="2:11">
      <c r="B56" t="s">
        <v>21</v>
      </c>
      <c r="C56" t="s">
        <v>138</v>
      </c>
      <c r="D56" t="s">
        <v>139</v>
      </c>
      <c r="E56" t="s">
        <v>140</v>
      </c>
      <c r="F56" t="s">
        <v>102</v>
      </c>
      <c r="G56" t="s">
        <v>79</v>
      </c>
      <c r="H56" t="s">
        <v>111</v>
      </c>
      <c r="I56" t="s">
        <v>38</v>
      </c>
      <c r="J56" t="s">
        <v>8</v>
      </c>
      <c r="K56" t="s">
        <v>103</v>
      </c>
    </row>
    <row r="57" spans="2:11">
      <c r="B57" t="s">
        <v>21</v>
      </c>
      <c r="C57" t="s">
        <v>141</v>
      </c>
      <c r="D57" t="s">
        <v>10</v>
      </c>
      <c r="E57" t="s">
        <v>142</v>
      </c>
      <c r="F57" t="s">
        <v>44</v>
      </c>
      <c r="G57" t="s">
        <v>79</v>
      </c>
      <c r="H57" t="s">
        <v>111</v>
      </c>
      <c r="I57" t="s">
        <v>38</v>
      </c>
      <c r="J57" t="s">
        <v>8</v>
      </c>
      <c r="K57" t="s">
        <v>137</v>
      </c>
    </row>
    <row r="58" spans="2:11">
      <c r="B58" t="s">
        <v>21</v>
      </c>
      <c r="C58" t="s">
        <v>143</v>
      </c>
      <c r="D58" t="s">
        <v>10</v>
      </c>
      <c r="E58" t="s">
        <v>144</v>
      </c>
      <c r="F58" t="s">
        <v>56</v>
      </c>
      <c r="G58" t="s">
        <v>27</v>
      </c>
      <c r="H58" t="s">
        <v>145</v>
      </c>
      <c r="I58" t="s">
        <v>146</v>
      </c>
      <c r="J58" t="s">
        <v>8</v>
      </c>
      <c r="K58" t="s">
        <v>147</v>
      </c>
    </row>
    <row r="59" spans="2:11">
      <c r="B59" t="s">
        <v>21</v>
      </c>
      <c r="C59" t="s">
        <v>148</v>
      </c>
      <c r="D59" t="s">
        <v>10</v>
      </c>
      <c r="E59" t="s">
        <v>149</v>
      </c>
      <c r="F59" t="s">
        <v>150</v>
      </c>
      <c r="G59" t="s">
        <v>145</v>
      </c>
      <c r="H59" t="s">
        <v>151</v>
      </c>
      <c r="I59" t="s">
        <v>38</v>
      </c>
      <c r="J59" t="s">
        <v>8</v>
      </c>
      <c r="K59" t="s">
        <v>152</v>
      </c>
    </row>
    <row r="60" spans="2:11">
      <c r="B60" t="s">
        <v>21</v>
      </c>
      <c r="C60" t="s">
        <v>153</v>
      </c>
      <c r="D60" t="s">
        <v>154</v>
      </c>
      <c r="E60" t="s">
        <v>155</v>
      </c>
      <c r="F60" t="s">
        <v>56</v>
      </c>
      <c r="G60" t="s">
        <v>151</v>
      </c>
      <c r="H60" t="s">
        <v>36</v>
      </c>
      <c r="I60" t="s">
        <v>38</v>
      </c>
      <c r="J60" t="s">
        <v>8</v>
      </c>
      <c r="K60" t="s">
        <v>66</v>
      </c>
    </row>
    <row r="61" spans="2:11">
      <c r="B61" t="s">
        <v>21</v>
      </c>
      <c r="C61" t="s">
        <v>153</v>
      </c>
      <c r="D61" t="s">
        <v>154</v>
      </c>
      <c r="E61" t="s">
        <v>156</v>
      </c>
      <c r="F61" t="s">
        <v>56</v>
      </c>
      <c r="G61" t="s">
        <v>151</v>
      </c>
      <c r="H61" t="s">
        <v>36</v>
      </c>
      <c r="I61" t="s">
        <v>38</v>
      </c>
      <c r="J61" t="s">
        <v>8</v>
      </c>
      <c r="K61" t="s">
        <v>66</v>
      </c>
    </row>
    <row r="62" spans="2:11">
      <c r="B62" t="s">
        <v>21</v>
      </c>
      <c r="C62" t="s">
        <v>153</v>
      </c>
      <c r="D62" t="s">
        <v>154</v>
      </c>
      <c r="E62" t="s">
        <v>157</v>
      </c>
      <c r="F62" t="s">
        <v>56</v>
      </c>
      <c r="G62" t="s">
        <v>151</v>
      </c>
      <c r="H62" t="s">
        <v>36</v>
      </c>
      <c r="I62" t="s">
        <v>38</v>
      </c>
      <c r="J62" t="s">
        <v>8</v>
      </c>
      <c r="K62" t="s">
        <v>66</v>
      </c>
    </row>
    <row r="63" spans="2:11">
      <c r="B63" t="s">
        <v>21</v>
      </c>
      <c r="C63" t="s">
        <v>153</v>
      </c>
      <c r="D63" t="s">
        <v>154</v>
      </c>
      <c r="E63" t="s">
        <v>158</v>
      </c>
      <c r="F63" t="s">
        <v>56</v>
      </c>
      <c r="G63" t="s">
        <v>151</v>
      </c>
      <c r="H63" t="s">
        <v>36</v>
      </c>
      <c r="I63" t="s">
        <v>38</v>
      </c>
      <c r="J63" t="s">
        <v>8</v>
      </c>
      <c r="K63" t="s">
        <v>66</v>
      </c>
    </row>
    <row r="64" spans="2:11">
      <c r="B64" t="s">
        <v>21</v>
      </c>
      <c r="C64" t="s">
        <v>159</v>
      </c>
      <c r="D64" t="s">
        <v>10</v>
      </c>
      <c r="E64" t="s">
        <v>160</v>
      </c>
      <c r="F64" t="s">
        <v>56</v>
      </c>
      <c r="G64" t="s">
        <v>36</v>
      </c>
      <c r="H64" t="s">
        <v>37</v>
      </c>
      <c r="I64" t="s">
        <v>38</v>
      </c>
      <c r="J64" t="s">
        <v>8</v>
      </c>
      <c r="K64" t="s">
        <v>66</v>
      </c>
    </row>
    <row r="65" spans="2:12">
      <c r="B65" s="5" t="s">
        <v>161</v>
      </c>
      <c r="C65" s="5" t="s">
        <v>10</v>
      </c>
      <c r="D65" s="5" t="s">
        <v>10</v>
      </c>
      <c r="E65" s="5" t="s">
        <v>10</v>
      </c>
      <c r="F65" s="5" t="s">
        <v>162</v>
      </c>
      <c r="G65" s="5" t="s">
        <v>10</v>
      </c>
      <c r="H65" s="5" t="s">
        <v>10</v>
      </c>
      <c r="I65" s="5" t="s">
        <v>10</v>
      </c>
      <c r="J65" s="5" t="s">
        <v>10</v>
      </c>
      <c r="K65" s="5" t="s">
        <v>10</v>
      </c>
      <c r="L65" s="5" t="s">
        <v>10</v>
      </c>
    </row>
    <row r="66" spans="2:11">
      <c r="B66" s="5" t="s">
        <v>12</v>
      </c>
      <c r="C66" s="5" t="s">
        <v>13</v>
      </c>
      <c r="D66" s="5" t="s">
        <v>14</v>
      </c>
      <c r="E66" s="5" t="s">
        <v>15</v>
      </c>
      <c r="F66" s="5" t="s">
        <v>16</v>
      </c>
      <c r="G66" s="5" t="s">
        <v>17</v>
      </c>
      <c r="H66" s="5" t="s">
        <v>18</v>
      </c>
      <c r="I66" s="5" t="s">
        <v>19</v>
      </c>
      <c r="J66" s="5" t="s">
        <v>4</v>
      </c>
      <c r="K66" s="5" t="s">
        <v>20</v>
      </c>
    </row>
    <row r="67" spans="2:11">
      <c r="B67" t="s">
        <v>21</v>
      </c>
      <c r="C67" t="s">
        <v>163</v>
      </c>
      <c r="D67" t="s">
        <v>164</v>
      </c>
      <c r="E67" t="s">
        <v>165</v>
      </c>
      <c r="F67" t="s">
        <v>65</v>
      </c>
      <c r="G67" t="s">
        <v>166</v>
      </c>
      <c r="H67" t="s">
        <v>27</v>
      </c>
      <c r="I67" t="s">
        <v>123</v>
      </c>
      <c r="J67" t="s">
        <v>8</v>
      </c>
      <c r="K67" t="s">
        <v>167</v>
      </c>
    </row>
    <row r="68" spans="2:11">
      <c r="B68" t="s">
        <v>21</v>
      </c>
      <c r="C68" t="s">
        <v>168</v>
      </c>
      <c r="D68" t="s">
        <v>10</v>
      </c>
      <c r="E68" t="s">
        <v>169</v>
      </c>
      <c r="F68" t="s">
        <v>65</v>
      </c>
      <c r="G68" t="s">
        <v>45</v>
      </c>
      <c r="H68" t="s">
        <v>27</v>
      </c>
      <c r="I68" t="s">
        <v>38</v>
      </c>
      <c r="J68" t="s">
        <v>8</v>
      </c>
      <c r="K68" t="s">
        <v>170</v>
      </c>
    </row>
    <row r="69" spans="2:11">
      <c r="B69" t="s">
        <v>21</v>
      </c>
      <c r="C69" t="s">
        <v>168</v>
      </c>
      <c r="D69" t="s">
        <v>10</v>
      </c>
      <c r="E69" t="s">
        <v>171</v>
      </c>
      <c r="F69" t="s">
        <v>65</v>
      </c>
      <c r="G69" t="s">
        <v>45</v>
      </c>
      <c r="H69" t="s">
        <v>27</v>
      </c>
      <c r="I69" t="s">
        <v>38</v>
      </c>
      <c r="J69" t="s">
        <v>8</v>
      </c>
      <c r="K69" t="s">
        <v>170</v>
      </c>
    </row>
    <row r="70" spans="2:11">
      <c r="B70" t="s">
        <v>21</v>
      </c>
      <c r="C70" t="s">
        <v>172</v>
      </c>
      <c r="D70" t="s">
        <v>173</v>
      </c>
      <c r="E70" t="s">
        <v>174</v>
      </c>
      <c r="F70" t="s">
        <v>65</v>
      </c>
      <c r="G70" t="s">
        <v>45</v>
      </c>
      <c r="H70" t="s">
        <v>27</v>
      </c>
      <c r="I70" t="s">
        <v>38</v>
      </c>
      <c r="J70" t="s">
        <v>8</v>
      </c>
      <c r="K70" t="s">
        <v>175</v>
      </c>
    </row>
    <row r="71" spans="2:11">
      <c r="B71" t="s">
        <v>21</v>
      </c>
      <c r="C71" t="s">
        <v>176</v>
      </c>
      <c r="D71" t="s">
        <v>177</v>
      </c>
      <c r="E71" t="s">
        <v>178</v>
      </c>
      <c r="F71" t="s">
        <v>56</v>
      </c>
      <c r="G71" t="s">
        <v>45</v>
      </c>
      <c r="H71" t="s">
        <v>27</v>
      </c>
      <c r="I71" t="s">
        <v>38</v>
      </c>
      <c r="J71" t="s">
        <v>8</v>
      </c>
      <c r="K71" t="s">
        <v>179</v>
      </c>
    </row>
    <row r="72" spans="2:11">
      <c r="B72" t="s">
        <v>21</v>
      </c>
      <c r="C72" t="s">
        <v>176</v>
      </c>
      <c r="D72" t="s">
        <v>177</v>
      </c>
      <c r="E72" t="s">
        <v>180</v>
      </c>
      <c r="F72" t="s">
        <v>56</v>
      </c>
      <c r="G72" t="s">
        <v>45</v>
      </c>
      <c r="H72" t="s">
        <v>27</v>
      </c>
      <c r="I72" t="s">
        <v>38</v>
      </c>
      <c r="J72" t="s">
        <v>8</v>
      </c>
      <c r="K72" t="s">
        <v>179</v>
      </c>
    </row>
    <row r="73" spans="2:11">
      <c r="B73" t="s">
        <v>21</v>
      </c>
      <c r="C73" t="s">
        <v>181</v>
      </c>
      <c r="D73" t="s">
        <v>10</v>
      </c>
      <c r="E73" t="s">
        <v>182</v>
      </c>
      <c r="F73" t="s">
        <v>65</v>
      </c>
      <c r="G73" t="s">
        <v>45</v>
      </c>
      <c r="H73" t="s">
        <v>27</v>
      </c>
      <c r="I73" t="s">
        <v>38</v>
      </c>
      <c r="J73" t="s">
        <v>8</v>
      </c>
      <c r="K73" t="s">
        <v>183</v>
      </c>
    </row>
    <row r="74" spans="2:11">
      <c r="B74" t="s">
        <v>21</v>
      </c>
      <c r="C74" t="s">
        <v>184</v>
      </c>
      <c r="D74" t="s">
        <v>185</v>
      </c>
      <c r="E74" t="s">
        <v>186</v>
      </c>
      <c r="F74" t="s">
        <v>56</v>
      </c>
      <c r="G74" t="s">
        <v>45</v>
      </c>
      <c r="H74" t="s">
        <v>27</v>
      </c>
      <c r="I74" t="s">
        <v>38</v>
      </c>
      <c r="J74" t="s">
        <v>8</v>
      </c>
      <c r="K74" t="s">
        <v>179</v>
      </c>
    </row>
    <row r="75" spans="2:11">
      <c r="B75" t="s">
        <v>21</v>
      </c>
      <c r="C75" t="s">
        <v>187</v>
      </c>
      <c r="D75" t="s">
        <v>188</v>
      </c>
      <c r="E75" t="s">
        <v>189</v>
      </c>
      <c r="F75" t="s">
        <v>56</v>
      </c>
      <c r="G75" t="s">
        <v>27</v>
      </c>
      <c r="H75" t="s">
        <v>79</v>
      </c>
      <c r="I75" t="s">
        <v>38</v>
      </c>
      <c r="J75" t="s">
        <v>8</v>
      </c>
      <c r="K75" t="s">
        <v>190</v>
      </c>
    </row>
    <row r="76" spans="2:11">
      <c r="B76" t="s">
        <v>21</v>
      </c>
      <c r="C76" t="s">
        <v>191</v>
      </c>
      <c r="D76" t="s">
        <v>10</v>
      </c>
      <c r="E76" t="s">
        <v>192</v>
      </c>
      <c r="F76" t="s">
        <v>56</v>
      </c>
      <c r="G76" t="s">
        <v>79</v>
      </c>
      <c r="H76" t="s">
        <v>111</v>
      </c>
      <c r="I76" t="s">
        <v>38</v>
      </c>
      <c r="J76" t="s">
        <v>8</v>
      </c>
      <c r="K76" t="s">
        <v>193</v>
      </c>
    </row>
    <row r="77" spans="2:11">
      <c r="B77" t="s">
        <v>21</v>
      </c>
      <c r="C77" t="s">
        <v>194</v>
      </c>
      <c r="D77" t="s">
        <v>195</v>
      </c>
      <c r="E77" t="s">
        <v>196</v>
      </c>
      <c r="F77" t="s">
        <v>65</v>
      </c>
      <c r="G77" t="s">
        <v>79</v>
      </c>
      <c r="H77" t="s">
        <v>111</v>
      </c>
      <c r="I77" t="s">
        <v>38</v>
      </c>
      <c r="J77" t="s">
        <v>8</v>
      </c>
      <c r="K77" t="s">
        <v>197</v>
      </c>
    </row>
    <row r="78" spans="2:11">
      <c r="B78" t="s">
        <v>21</v>
      </c>
      <c r="C78" t="s">
        <v>198</v>
      </c>
      <c r="D78" t="s">
        <v>10</v>
      </c>
      <c r="E78" t="s">
        <v>199</v>
      </c>
      <c r="F78" t="s">
        <v>65</v>
      </c>
      <c r="G78" t="s">
        <v>79</v>
      </c>
      <c r="H78" t="s">
        <v>111</v>
      </c>
      <c r="I78" t="s">
        <v>38</v>
      </c>
      <c r="J78" t="s">
        <v>8</v>
      </c>
      <c r="K78" t="s">
        <v>197</v>
      </c>
    </row>
    <row r="79" spans="2:11">
      <c r="B79" t="s">
        <v>21</v>
      </c>
      <c r="C79" t="s">
        <v>200</v>
      </c>
      <c r="D79" t="s">
        <v>201</v>
      </c>
      <c r="E79" t="s">
        <v>202</v>
      </c>
      <c r="F79" t="s">
        <v>56</v>
      </c>
      <c r="G79" t="s">
        <v>111</v>
      </c>
      <c r="H79" t="s">
        <v>145</v>
      </c>
      <c r="I79" t="s">
        <v>38</v>
      </c>
      <c r="J79" t="s">
        <v>8</v>
      </c>
      <c r="K79" t="s">
        <v>190</v>
      </c>
    </row>
    <row r="80" spans="2:11">
      <c r="B80" t="s">
        <v>21</v>
      </c>
      <c r="C80" t="s">
        <v>203</v>
      </c>
      <c r="D80" t="s">
        <v>10</v>
      </c>
      <c r="E80" t="s">
        <v>204</v>
      </c>
      <c r="F80" t="s">
        <v>56</v>
      </c>
      <c r="G80" t="s">
        <v>145</v>
      </c>
      <c r="H80" t="s">
        <v>151</v>
      </c>
      <c r="I80" t="s">
        <v>38</v>
      </c>
      <c r="J80" t="s">
        <v>8</v>
      </c>
      <c r="K80" t="s">
        <v>190</v>
      </c>
    </row>
    <row r="81" spans="2:11">
      <c r="B81" t="s">
        <v>21</v>
      </c>
      <c r="C81" t="s">
        <v>205</v>
      </c>
      <c r="D81" t="s">
        <v>10</v>
      </c>
      <c r="E81" t="s">
        <v>206</v>
      </c>
      <c r="F81" t="s">
        <v>65</v>
      </c>
      <c r="G81" t="s">
        <v>151</v>
      </c>
      <c r="H81" t="s">
        <v>36</v>
      </c>
      <c r="I81" t="s">
        <v>38</v>
      </c>
      <c r="J81" t="s">
        <v>8</v>
      </c>
      <c r="K81" t="s">
        <v>207</v>
      </c>
    </row>
    <row r="82" spans="2:12">
      <c r="B82" s="5" t="s">
        <v>208</v>
      </c>
      <c r="C82" s="5" t="s">
        <v>10</v>
      </c>
      <c r="D82" s="5" t="s">
        <v>10</v>
      </c>
      <c r="E82" s="5" t="s">
        <v>10</v>
      </c>
      <c r="F82" s="5" t="s">
        <v>209</v>
      </c>
      <c r="G82" s="5" t="s">
        <v>10</v>
      </c>
      <c r="H82" s="5" t="s">
        <v>10</v>
      </c>
      <c r="I82" s="5" t="s">
        <v>10</v>
      </c>
      <c r="J82" s="5" t="s">
        <v>10</v>
      </c>
      <c r="K82" s="5" t="s">
        <v>10</v>
      </c>
      <c r="L82" s="5" t="s">
        <v>10</v>
      </c>
    </row>
    <row r="83" spans="2:11">
      <c r="B83" s="5" t="s">
        <v>12</v>
      </c>
      <c r="C83" s="5" t="s">
        <v>13</v>
      </c>
      <c r="D83" s="5" t="s">
        <v>14</v>
      </c>
      <c r="E83" s="5" t="s">
        <v>15</v>
      </c>
      <c r="F83" s="5" t="s">
        <v>16</v>
      </c>
      <c r="G83" s="5" t="s">
        <v>17</v>
      </c>
      <c r="H83" s="5" t="s">
        <v>18</v>
      </c>
      <c r="I83" s="5" t="s">
        <v>19</v>
      </c>
      <c r="J83" s="5" t="s">
        <v>4</v>
      </c>
      <c r="K83" s="5" t="s">
        <v>20</v>
      </c>
    </row>
    <row r="84" spans="2:11">
      <c r="B84" t="s">
        <v>21</v>
      </c>
      <c r="C84" t="s">
        <v>210</v>
      </c>
      <c r="D84" t="s">
        <v>10</v>
      </c>
      <c r="E84" t="s">
        <v>211</v>
      </c>
      <c r="F84" t="s">
        <v>212</v>
      </c>
      <c r="G84" t="s">
        <v>45</v>
      </c>
      <c r="H84" t="s">
        <v>27</v>
      </c>
      <c r="I84" t="s">
        <v>38</v>
      </c>
      <c r="J84" t="s">
        <v>8</v>
      </c>
      <c r="K84" t="s">
        <v>213</v>
      </c>
    </row>
    <row r="85" spans="2:12">
      <c r="B85" s="5" t="s">
        <v>214</v>
      </c>
      <c r="C85" s="5" t="s">
        <v>10</v>
      </c>
      <c r="D85" s="5" t="s">
        <v>10</v>
      </c>
      <c r="E85" s="5" t="s">
        <v>10</v>
      </c>
      <c r="F85" s="5" t="s">
        <v>215</v>
      </c>
      <c r="G85" s="5" t="s">
        <v>10</v>
      </c>
      <c r="H85" s="5" t="s">
        <v>10</v>
      </c>
      <c r="I85" s="5" t="s">
        <v>10</v>
      </c>
      <c r="J85" s="5" t="s">
        <v>10</v>
      </c>
      <c r="K85" s="5" t="s">
        <v>10</v>
      </c>
      <c r="L85" s="5" t="s">
        <v>10</v>
      </c>
    </row>
    <row r="86" spans="2:11">
      <c r="B86" s="5" t="s">
        <v>12</v>
      </c>
      <c r="C86" s="5" t="s">
        <v>13</v>
      </c>
      <c r="D86" s="5" t="s">
        <v>14</v>
      </c>
      <c r="E86" s="5" t="s">
        <v>15</v>
      </c>
      <c r="F86" s="5" t="s">
        <v>16</v>
      </c>
      <c r="G86" s="5" t="s">
        <v>17</v>
      </c>
      <c r="H86" s="5" t="s">
        <v>18</v>
      </c>
      <c r="I86" s="5" t="s">
        <v>19</v>
      </c>
      <c r="J86" s="5" t="s">
        <v>4</v>
      </c>
      <c r="K86" s="5" t="s">
        <v>20</v>
      </c>
    </row>
    <row r="87" spans="2:11">
      <c r="B87" t="s">
        <v>21</v>
      </c>
      <c r="C87" t="s">
        <v>216</v>
      </c>
      <c r="D87" t="s">
        <v>10</v>
      </c>
      <c r="E87" t="s">
        <v>217</v>
      </c>
      <c r="F87" t="s">
        <v>218</v>
      </c>
      <c r="G87" t="s">
        <v>45</v>
      </c>
      <c r="H87" t="s">
        <v>79</v>
      </c>
      <c r="I87" t="s">
        <v>123</v>
      </c>
      <c r="J87" t="s">
        <v>8</v>
      </c>
      <c r="K87" t="s">
        <v>219</v>
      </c>
    </row>
    <row r="88" spans="2:12">
      <c r="B88" s="5" t="s">
        <v>220</v>
      </c>
      <c r="C88" s="5" t="s">
        <v>10</v>
      </c>
      <c r="D88" s="5" t="s">
        <v>10</v>
      </c>
      <c r="E88" s="5" t="s">
        <v>10</v>
      </c>
      <c r="F88" s="5" t="s">
        <v>221</v>
      </c>
      <c r="G88" s="5" t="s">
        <v>10</v>
      </c>
      <c r="H88" s="5" t="s">
        <v>10</v>
      </c>
      <c r="I88" s="5" t="s">
        <v>10</v>
      </c>
      <c r="J88" s="5" t="s">
        <v>10</v>
      </c>
      <c r="K88" s="5" t="s">
        <v>10</v>
      </c>
      <c r="L88" s="5" t="s">
        <v>10</v>
      </c>
    </row>
    <row r="89" spans="2:11">
      <c r="B89" s="5" t="s">
        <v>12</v>
      </c>
      <c r="C89" s="5" t="s">
        <v>13</v>
      </c>
      <c r="D89" s="5" t="s">
        <v>14</v>
      </c>
      <c r="E89" s="5" t="s">
        <v>15</v>
      </c>
      <c r="F89" s="5" t="s">
        <v>16</v>
      </c>
      <c r="G89" s="5" t="s">
        <v>17</v>
      </c>
      <c r="H89" s="5" t="s">
        <v>18</v>
      </c>
      <c r="I89" s="5" t="s">
        <v>19</v>
      </c>
      <c r="J89" s="5" t="s">
        <v>4</v>
      </c>
      <c r="K89" s="5" t="s">
        <v>20</v>
      </c>
    </row>
    <row r="90" spans="2:11">
      <c r="B90" t="s">
        <v>21</v>
      </c>
      <c r="C90" t="s">
        <v>222</v>
      </c>
      <c r="D90" t="s">
        <v>10</v>
      </c>
      <c r="E90" t="s">
        <v>223</v>
      </c>
      <c r="F90" t="s">
        <v>224</v>
      </c>
      <c r="G90" t="s">
        <v>27</v>
      </c>
      <c r="H90" t="s">
        <v>111</v>
      </c>
      <c r="I90" t="s">
        <v>123</v>
      </c>
      <c r="J90" t="s">
        <v>8</v>
      </c>
      <c r="K90" t="s">
        <v>225</v>
      </c>
    </row>
    <row r="91" spans="2:11">
      <c r="B91" t="s">
        <v>21</v>
      </c>
      <c r="C91" t="s">
        <v>222</v>
      </c>
      <c r="D91" t="s">
        <v>10</v>
      </c>
      <c r="E91" t="s">
        <v>226</v>
      </c>
      <c r="F91" t="s">
        <v>224</v>
      </c>
      <c r="G91" t="s">
        <v>27</v>
      </c>
      <c r="H91" t="s">
        <v>111</v>
      </c>
      <c r="I91" t="s">
        <v>123</v>
      </c>
      <c r="J91" t="s">
        <v>8</v>
      </c>
      <c r="K91" t="s">
        <v>225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7"/>
  <sheetViews>
    <sheetView tabSelected="1" topLeftCell="A30" workbookViewId="0">
      <selection activeCell="I66" sqref="I66"/>
    </sheetView>
  </sheetViews>
  <sheetFormatPr defaultColWidth="11" defaultRowHeight="14.25"/>
  <sheetData>
    <row r="1" spans="1:8">
      <c r="A1" s="5" t="s">
        <v>13</v>
      </c>
      <c r="B1" s="5" t="s">
        <v>17</v>
      </c>
      <c r="C1" s="5" t="s">
        <v>18</v>
      </c>
      <c r="D1" s="5" t="s">
        <v>20</v>
      </c>
      <c r="H1" t="s">
        <v>227</v>
      </c>
    </row>
    <row r="2" hidden="1" spans="1:9">
      <c r="A2">
        <v>962606092</v>
      </c>
      <c r="B2" t="s">
        <v>26</v>
      </c>
      <c r="C2" t="s">
        <v>27</v>
      </c>
      <c r="D2">
        <v>5860</v>
      </c>
      <c r="E2">
        <v>5860</v>
      </c>
      <c r="F2">
        <v>2064461</v>
      </c>
      <c r="G2">
        <f t="shared" ref="G2:G36" si="0">D2-E2</f>
        <v>0</v>
      </c>
      <c r="H2" t="str">
        <f>$H$1&amp;F2</f>
        <v>，2064461</v>
      </c>
      <c r="I2" t="s">
        <v>228</v>
      </c>
    </row>
    <row r="3" spans="1:10">
      <c r="A3">
        <v>991122985</v>
      </c>
      <c r="B3" t="s">
        <v>36</v>
      </c>
      <c r="C3" t="s">
        <v>37</v>
      </c>
      <c r="D3">
        <v>300</v>
      </c>
      <c r="E3">
        <v>300</v>
      </c>
      <c r="F3" s="12" t="s">
        <v>229</v>
      </c>
      <c r="G3">
        <f t="shared" si="0"/>
        <v>0</v>
      </c>
      <c r="H3" t="str">
        <f>$H$1&amp;F3</f>
        <v>，202105071511060016</v>
      </c>
      <c r="I3" t="e">
        <f>VLOOKUP(A3,HOP!A:T,20,0)</f>
        <v>#N/A</v>
      </c>
      <c r="J3">
        <v>5.7</v>
      </c>
    </row>
    <row r="4" spans="1:10">
      <c r="A4">
        <v>974603322</v>
      </c>
      <c r="B4" t="s">
        <v>45</v>
      </c>
      <c r="C4" t="s">
        <v>27</v>
      </c>
      <c r="D4">
        <v>1074</v>
      </c>
      <c r="E4">
        <v>1074</v>
      </c>
      <c r="F4" s="12" t="s">
        <v>230</v>
      </c>
      <c r="G4">
        <f t="shared" si="0"/>
        <v>0</v>
      </c>
      <c r="H4" t="str">
        <f>$H$1&amp;F4</f>
        <v>，202104231823500001</v>
      </c>
      <c r="I4" t="e">
        <f>VLOOKUP(A4,HOP!A:T,20,0)</f>
        <v>#N/A</v>
      </c>
      <c r="J4">
        <v>4.23</v>
      </c>
    </row>
    <row r="5" spans="1:10">
      <c r="A5">
        <v>975287248</v>
      </c>
      <c r="B5" t="s">
        <v>45</v>
      </c>
      <c r="C5" t="s">
        <v>27</v>
      </c>
      <c r="D5">
        <v>716</v>
      </c>
      <c r="E5">
        <v>716</v>
      </c>
      <c r="F5" s="12" t="s">
        <v>231</v>
      </c>
      <c r="G5">
        <f t="shared" si="0"/>
        <v>0</v>
      </c>
      <c r="H5" t="str">
        <f>$H$1&amp;F5</f>
        <v>，202104240833260021</v>
      </c>
      <c r="I5" t="e">
        <f>VLOOKUP(A5,HOP!A:T,20,0)</f>
        <v>#N/A</v>
      </c>
      <c r="J5">
        <v>4.24</v>
      </c>
    </row>
    <row r="6" spans="1:10">
      <c r="A6">
        <v>978232559</v>
      </c>
      <c r="B6" t="s">
        <v>45</v>
      </c>
      <c r="C6" t="s">
        <v>27</v>
      </c>
      <c r="D6">
        <v>376</v>
      </c>
      <c r="E6">
        <v>376</v>
      </c>
      <c r="F6" s="12" t="s">
        <v>232</v>
      </c>
      <c r="G6">
        <f t="shared" si="0"/>
        <v>0</v>
      </c>
      <c r="H6" t="str">
        <f>$H$1&amp;F6</f>
        <v>，202104261639500020</v>
      </c>
      <c r="I6" t="e">
        <f>VLOOKUP(A6,HOP!A:T,20,0)</f>
        <v>#N/A</v>
      </c>
      <c r="J6">
        <v>4.26</v>
      </c>
    </row>
    <row r="7" spans="1:10">
      <c r="A7">
        <v>980741910</v>
      </c>
      <c r="B7" t="s">
        <v>45</v>
      </c>
      <c r="C7" t="s">
        <v>27</v>
      </c>
      <c r="D7">
        <v>842</v>
      </c>
      <c r="E7">
        <v>842</v>
      </c>
      <c r="F7" s="12" t="s">
        <v>233</v>
      </c>
      <c r="G7">
        <f t="shared" si="0"/>
        <v>0</v>
      </c>
      <c r="H7" t="str">
        <f>$H$1&amp;F7</f>
        <v>，202104282315310020</v>
      </c>
      <c r="I7" t="e">
        <f>VLOOKUP(A7,HOP!A:T,20,0)</f>
        <v>#N/A</v>
      </c>
      <c r="J7">
        <v>4.28</v>
      </c>
    </row>
    <row r="8" spans="1:10">
      <c r="A8">
        <v>980788084</v>
      </c>
      <c r="B8" t="s">
        <v>45</v>
      </c>
      <c r="C8" t="s">
        <v>27</v>
      </c>
      <c r="D8">
        <v>367</v>
      </c>
      <c r="E8">
        <v>367</v>
      </c>
      <c r="F8" s="12" t="s">
        <v>234</v>
      </c>
      <c r="G8">
        <f t="shared" si="0"/>
        <v>0</v>
      </c>
      <c r="H8" t="str">
        <f>$H$1&amp;F8</f>
        <v>，202104282337210020</v>
      </c>
      <c r="I8" t="e">
        <f>VLOOKUP(A8,HOP!A:T,20,0)</f>
        <v>#N/A</v>
      </c>
      <c r="J8">
        <v>4.28</v>
      </c>
    </row>
    <row r="9" spans="1:10">
      <c r="A9">
        <v>981264221</v>
      </c>
      <c r="B9" t="s">
        <v>45</v>
      </c>
      <c r="C9" t="s">
        <v>27</v>
      </c>
      <c r="D9">
        <v>734</v>
      </c>
      <c r="E9">
        <v>734</v>
      </c>
      <c r="F9" s="12" t="s">
        <v>235</v>
      </c>
      <c r="G9">
        <f t="shared" si="0"/>
        <v>0</v>
      </c>
      <c r="H9" t="str">
        <f>$H$1&amp;F9</f>
        <v>，202104290929010021</v>
      </c>
      <c r="I9" t="e">
        <f>VLOOKUP(A9,HOP!A:T,20,0)</f>
        <v>#N/A</v>
      </c>
      <c r="J9">
        <v>4.29</v>
      </c>
    </row>
    <row r="10" spans="1:10">
      <c r="A10">
        <v>983901057</v>
      </c>
      <c r="B10" t="s">
        <v>45</v>
      </c>
      <c r="C10" t="s">
        <v>27</v>
      </c>
      <c r="D10">
        <v>1079</v>
      </c>
      <c r="E10">
        <v>1079</v>
      </c>
      <c r="F10" s="12" t="s">
        <v>236</v>
      </c>
      <c r="G10">
        <f t="shared" si="0"/>
        <v>0</v>
      </c>
      <c r="H10" t="str">
        <f>$H$1&amp;F10</f>
        <v>，202105011430250021</v>
      </c>
      <c r="I10" t="e">
        <f>VLOOKUP(A10,HOP!A:T,20,0)</f>
        <v>#N/A</v>
      </c>
      <c r="J10">
        <v>5.1</v>
      </c>
    </row>
    <row r="11" spans="1:10">
      <c r="A11">
        <v>984938387</v>
      </c>
      <c r="B11" t="s">
        <v>27</v>
      </c>
      <c r="C11" t="s">
        <v>79</v>
      </c>
      <c r="D11">
        <v>358</v>
      </c>
      <c r="E11">
        <v>358</v>
      </c>
      <c r="F11" s="12" t="s">
        <v>237</v>
      </c>
      <c r="G11">
        <f t="shared" si="0"/>
        <v>0</v>
      </c>
      <c r="H11" t="str">
        <f>$H$1&amp;F11</f>
        <v>，202105020759200021</v>
      </c>
      <c r="I11" t="e">
        <f>VLOOKUP(A11,HOP!A:T,20,0)</f>
        <v>#N/A</v>
      </c>
      <c r="J11">
        <v>5.2</v>
      </c>
    </row>
    <row r="12" spans="1:10">
      <c r="A12">
        <v>984941497</v>
      </c>
      <c r="B12" t="s">
        <v>27</v>
      </c>
      <c r="C12" t="s">
        <v>79</v>
      </c>
      <c r="D12">
        <v>367</v>
      </c>
      <c r="E12">
        <v>367</v>
      </c>
      <c r="F12" s="12" t="s">
        <v>238</v>
      </c>
      <c r="G12">
        <f t="shared" si="0"/>
        <v>0</v>
      </c>
      <c r="H12" t="str">
        <f>$H$1&amp;F12</f>
        <v>，202105020800180021</v>
      </c>
      <c r="I12" t="e">
        <f>VLOOKUP(A12,HOP!A:T,20,0)</f>
        <v>#N/A</v>
      </c>
      <c r="J12">
        <v>5.2</v>
      </c>
    </row>
    <row r="13" s="3" customFormat="1" spans="1:11">
      <c r="A13" s="3">
        <v>985458551</v>
      </c>
      <c r="B13" s="3" t="s">
        <v>27</v>
      </c>
      <c r="C13" s="3" t="s">
        <v>79</v>
      </c>
      <c r="D13" s="3">
        <v>1092</v>
      </c>
      <c r="E13" s="3">
        <v>1092</v>
      </c>
      <c r="F13" s="13" t="s">
        <v>239</v>
      </c>
      <c r="G13" s="3">
        <f t="shared" si="0"/>
        <v>0</v>
      </c>
      <c r="H13" s="3" t="str">
        <f>$H$1&amp;F13</f>
        <v>，202105021859560001</v>
      </c>
      <c r="I13" s="3" t="e">
        <f>VLOOKUP(A13,HOP!A:T,20,0)</f>
        <v>#N/A</v>
      </c>
      <c r="J13" s="3">
        <v>5.2</v>
      </c>
      <c r="K13" s="3" t="s">
        <v>240</v>
      </c>
    </row>
    <row r="14" spans="1:10">
      <c r="A14">
        <v>985633973</v>
      </c>
      <c r="B14" t="s">
        <v>27</v>
      </c>
      <c r="C14" t="s">
        <v>79</v>
      </c>
      <c r="D14">
        <v>373</v>
      </c>
      <c r="E14">
        <v>373</v>
      </c>
      <c r="F14" s="12" t="s">
        <v>241</v>
      </c>
      <c r="G14">
        <f t="shared" si="0"/>
        <v>0</v>
      </c>
      <c r="H14" t="str">
        <f>$H$1&amp;F14</f>
        <v>，202105022119570001</v>
      </c>
      <c r="I14" t="e">
        <f>VLOOKUP(A14,HOP!A:T,20,0)</f>
        <v>#N/A</v>
      </c>
      <c r="J14">
        <v>5.2</v>
      </c>
    </row>
    <row r="15" spans="1:10">
      <c r="A15">
        <v>985791248</v>
      </c>
      <c r="B15" t="s">
        <v>27</v>
      </c>
      <c r="C15" t="s">
        <v>79</v>
      </c>
      <c r="D15">
        <v>734</v>
      </c>
      <c r="E15">
        <v>734</v>
      </c>
      <c r="F15" s="12" t="s">
        <v>242</v>
      </c>
      <c r="G15">
        <f t="shared" si="0"/>
        <v>0</v>
      </c>
      <c r="H15" t="str">
        <f>$H$1&amp;F15</f>
        <v>，202105022324160001</v>
      </c>
      <c r="I15" t="e">
        <f>VLOOKUP(A15,HOP!A:T,20,0)</f>
        <v>#N/A</v>
      </c>
      <c r="J15">
        <v>5.2</v>
      </c>
    </row>
    <row r="16" spans="1:10">
      <c r="A16">
        <v>985908441</v>
      </c>
      <c r="B16" t="s">
        <v>27</v>
      </c>
      <c r="C16" t="s">
        <v>79</v>
      </c>
      <c r="D16">
        <v>358</v>
      </c>
      <c r="E16">
        <v>358</v>
      </c>
      <c r="F16" s="12" t="s">
        <v>243</v>
      </c>
      <c r="G16">
        <f t="shared" si="0"/>
        <v>0</v>
      </c>
      <c r="H16" t="str">
        <f>$H$1&amp;F16</f>
        <v>，202105030831110025</v>
      </c>
      <c r="I16" t="e">
        <f>VLOOKUP(A16,HOP!A:T,20,0)</f>
        <v>#N/A</v>
      </c>
      <c r="J16">
        <v>5.3</v>
      </c>
    </row>
    <row r="17" spans="1:10">
      <c r="A17">
        <v>985909819</v>
      </c>
      <c r="B17" t="s">
        <v>27</v>
      </c>
      <c r="C17" t="s">
        <v>79</v>
      </c>
      <c r="D17">
        <v>385</v>
      </c>
      <c r="E17">
        <v>385</v>
      </c>
      <c r="F17" s="12" t="s">
        <v>244</v>
      </c>
      <c r="G17">
        <f t="shared" si="0"/>
        <v>0</v>
      </c>
      <c r="H17" t="str">
        <f>$H$1&amp;F17</f>
        <v>，202105030816240020</v>
      </c>
      <c r="I17" t="e">
        <f>VLOOKUP(A17,HOP!A:T,20,0)</f>
        <v>#N/A</v>
      </c>
      <c r="J17">
        <v>5.3</v>
      </c>
    </row>
    <row r="18" spans="1:10">
      <c r="A18">
        <v>986245370</v>
      </c>
      <c r="B18" t="s">
        <v>27</v>
      </c>
      <c r="C18" t="s">
        <v>79</v>
      </c>
      <c r="D18">
        <v>716</v>
      </c>
      <c r="E18">
        <v>716</v>
      </c>
      <c r="F18" s="12" t="s">
        <v>245</v>
      </c>
      <c r="G18">
        <f t="shared" si="0"/>
        <v>0</v>
      </c>
      <c r="H18" t="str">
        <f>$H$1&amp;F18</f>
        <v>，202105030851250020</v>
      </c>
      <c r="I18" t="e">
        <f>VLOOKUP(A18,HOP!A:T,20,0)</f>
        <v>#N/A</v>
      </c>
      <c r="J18">
        <v>5.3</v>
      </c>
    </row>
    <row r="19" s="4" customFormat="1" spans="1:12">
      <c r="A19" s="6">
        <v>982385683</v>
      </c>
      <c r="B19" s="6" t="s">
        <v>79</v>
      </c>
      <c r="C19" s="6" t="s">
        <v>111</v>
      </c>
      <c r="D19" s="6">
        <v>1101</v>
      </c>
      <c r="E19" s="6">
        <v>1101</v>
      </c>
      <c r="F19" s="14" t="s">
        <v>246</v>
      </c>
      <c r="G19" s="6">
        <f t="shared" si="0"/>
        <v>0</v>
      </c>
      <c r="H19" s="6" t="str">
        <f>$H$1&amp;F19</f>
        <v>，202104300900230020</v>
      </c>
      <c r="I19" s="6" t="e">
        <f>VLOOKUP(A19,HOP!A:T,20,0)</f>
        <v>#N/A</v>
      </c>
      <c r="J19" s="9">
        <v>4.3</v>
      </c>
      <c r="K19" s="6"/>
      <c r="L19" s="6" t="s">
        <v>247</v>
      </c>
    </row>
    <row r="20" spans="1:10">
      <c r="A20">
        <v>983960540</v>
      </c>
      <c r="B20" t="s">
        <v>79</v>
      </c>
      <c r="C20" t="s">
        <v>111</v>
      </c>
      <c r="D20">
        <v>367</v>
      </c>
      <c r="E20">
        <v>367</v>
      </c>
      <c r="F20" s="12" t="s">
        <v>248</v>
      </c>
      <c r="G20">
        <f t="shared" si="0"/>
        <v>0</v>
      </c>
      <c r="H20" t="str">
        <f>$H$1&amp;F20</f>
        <v>，202105011544410021</v>
      </c>
      <c r="I20" t="e">
        <f>VLOOKUP(A20,HOP!A:T,20,0)</f>
        <v>#N/A</v>
      </c>
      <c r="J20">
        <v>5.1</v>
      </c>
    </row>
    <row r="21" spans="1:10">
      <c r="A21">
        <v>984230075</v>
      </c>
      <c r="B21" t="s">
        <v>79</v>
      </c>
      <c r="C21" t="s">
        <v>111</v>
      </c>
      <c r="D21">
        <v>367</v>
      </c>
      <c r="E21">
        <v>367</v>
      </c>
      <c r="F21" s="12" t="s">
        <v>249</v>
      </c>
      <c r="G21">
        <f t="shared" si="0"/>
        <v>0</v>
      </c>
      <c r="H21" t="str">
        <f>$H$1&amp;F21</f>
        <v>，202105011952340025</v>
      </c>
      <c r="I21" t="e">
        <f>VLOOKUP(A21,HOP!A:T,20,0)</f>
        <v>#N/A</v>
      </c>
      <c r="J21">
        <v>5.1</v>
      </c>
    </row>
    <row r="22" spans="1:10">
      <c r="A22">
        <v>984940686</v>
      </c>
      <c r="B22" t="s">
        <v>27</v>
      </c>
      <c r="C22" t="s">
        <v>111</v>
      </c>
      <c r="D22">
        <v>770</v>
      </c>
      <c r="E22">
        <v>770</v>
      </c>
      <c r="F22" s="12" t="s">
        <v>250</v>
      </c>
      <c r="G22">
        <f t="shared" si="0"/>
        <v>0</v>
      </c>
      <c r="H22" t="str">
        <f>$H$1&amp;F22</f>
        <v>，202105020809370020</v>
      </c>
      <c r="I22" t="e">
        <f>VLOOKUP(A22,HOP!A:T,20,0)</f>
        <v>#N/A</v>
      </c>
      <c r="J22">
        <v>5.2</v>
      </c>
    </row>
    <row r="23" spans="1:10">
      <c r="A23">
        <v>986310473</v>
      </c>
      <c r="B23" t="s">
        <v>79</v>
      </c>
      <c r="C23" t="s">
        <v>111</v>
      </c>
      <c r="D23">
        <v>1468</v>
      </c>
      <c r="E23">
        <v>1468</v>
      </c>
      <c r="F23" s="12" t="s">
        <v>251</v>
      </c>
      <c r="G23">
        <f t="shared" si="0"/>
        <v>0</v>
      </c>
      <c r="H23" t="str">
        <f>$H$1&amp;F23</f>
        <v>，202105031007470020</v>
      </c>
      <c r="I23" t="e">
        <f>VLOOKUP(A23,HOP!A:T,20,0)</f>
        <v>#N/A</v>
      </c>
      <c r="J23">
        <v>5.3</v>
      </c>
    </row>
    <row r="24" spans="1:10">
      <c r="A24">
        <v>986311918</v>
      </c>
      <c r="B24" t="s">
        <v>79</v>
      </c>
      <c r="C24" t="s">
        <v>111</v>
      </c>
      <c r="D24">
        <v>358</v>
      </c>
      <c r="E24">
        <v>358</v>
      </c>
      <c r="F24" s="12" t="s">
        <v>252</v>
      </c>
      <c r="G24">
        <f t="shared" si="0"/>
        <v>0</v>
      </c>
      <c r="H24" t="str">
        <f>$H$1&amp;F24</f>
        <v>，202105031012450025</v>
      </c>
      <c r="I24" t="e">
        <f>VLOOKUP(A24,HOP!A:T,20,0)</f>
        <v>#N/A</v>
      </c>
      <c r="J24">
        <v>5.3</v>
      </c>
    </row>
    <row r="25" spans="1:10">
      <c r="A25">
        <v>986730524</v>
      </c>
      <c r="B25" t="s">
        <v>79</v>
      </c>
      <c r="C25" t="s">
        <v>111</v>
      </c>
      <c r="D25">
        <v>367</v>
      </c>
      <c r="E25">
        <v>367</v>
      </c>
      <c r="F25" s="12" t="s">
        <v>253</v>
      </c>
      <c r="G25">
        <f t="shared" si="0"/>
        <v>0</v>
      </c>
      <c r="H25" t="str">
        <f>$H$1&amp;F25</f>
        <v>，202105031924440021</v>
      </c>
      <c r="I25" t="e">
        <f>VLOOKUP(A25,HOP!A:T,20,0)</f>
        <v>#N/A</v>
      </c>
      <c r="J25">
        <v>5.3</v>
      </c>
    </row>
    <row r="26" spans="1:10">
      <c r="A26">
        <v>987746232</v>
      </c>
      <c r="B26" t="s">
        <v>79</v>
      </c>
      <c r="C26" t="s">
        <v>111</v>
      </c>
      <c r="D26">
        <v>347</v>
      </c>
      <c r="E26">
        <v>347</v>
      </c>
      <c r="F26" s="12" t="s">
        <v>254</v>
      </c>
      <c r="G26">
        <f t="shared" si="0"/>
        <v>0</v>
      </c>
      <c r="H26" t="str">
        <f>$H$1&amp;F26</f>
        <v>，202105041613060020</v>
      </c>
      <c r="I26" t="e">
        <f>VLOOKUP(A26,HOP!A:T,20,0)</f>
        <v>#N/A</v>
      </c>
      <c r="J26">
        <v>5.4</v>
      </c>
    </row>
    <row r="27" spans="1:10">
      <c r="A27">
        <v>987783135</v>
      </c>
      <c r="B27" t="s">
        <v>79</v>
      </c>
      <c r="C27" t="s">
        <v>111</v>
      </c>
      <c r="D27">
        <v>385</v>
      </c>
      <c r="E27">
        <v>385</v>
      </c>
      <c r="F27" s="12" t="s">
        <v>255</v>
      </c>
      <c r="G27">
        <f t="shared" si="0"/>
        <v>0</v>
      </c>
      <c r="H27" t="str">
        <f>$H$1&amp;F27</f>
        <v>，202105041659330020</v>
      </c>
      <c r="I27" t="e">
        <f>VLOOKUP(A27,HOP!A:T,20,0)</f>
        <v>#N/A</v>
      </c>
      <c r="J27">
        <v>5.4</v>
      </c>
    </row>
    <row r="28" spans="1:10">
      <c r="A28">
        <v>987976836</v>
      </c>
      <c r="B28" t="s">
        <v>79</v>
      </c>
      <c r="C28" t="s">
        <v>111</v>
      </c>
      <c r="D28">
        <v>347</v>
      </c>
      <c r="E28">
        <v>347</v>
      </c>
      <c r="F28" s="15" t="s">
        <v>256</v>
      </c>
      <c r="G28">
        <f t="shared" si="0"/>
        <v>0</v>
      </c>
      <c r="H28" t="str">
        <f>$H$1&amp;F28</f>
        <v>，202105042106270020</v>
      </c>
      <c r="I28" t="e">
        <f>VLOOKUP(A28,HOP!A:T,20,0)</f>
        <v>#N/A</v>
      </c>
      <c r="J28">
        <v>5.4</v>
      </c>
    </row>
    <row r="29" spans="1:10">
      <c r="A29">
        <v>985615661</v>
      </c>
      <c r="B29" t="s">
        <v>27</v>
      </c>
      <c r="C29" t="s">
        <v>145</v>
      </c>
      <c r="D29">
        <v>1119</v>
      </c>
      <c r="E29">
        <v>1119</v>
      </c>
      <c r="F29" s="12" t="s">
        <v>257</v>
      </c>
      <c r="G29">
        <f t="shared" si="0"/>
        <v>0</v>
      </c>
      <c r="H29" t="str">
        <f>$H$1&amp;F29</f>
        <v>，202105022101190001</v>
      </c>
      <c r="I29" t="e">
        <f>VLOOKUP(A29,HOP!A:T,20,0)</f>
        <v>#N/A</v>
      </c>
      <c r="J29">
        <v>5.2</v>
      </c>
    </row>
    <row r="30" spans="1:10">
      <c r="A30">
        <v>989924232</v>
      </c>
      <c r="B30" t="s">
        <v>145</v>
      </c>
      <c r="C30" t="s">
        <v>151</v>
      </c>
      <c r="D30">
        <v>403</v>
      </c>
      <c r="E30">
        <v>403</v>
      </c>
      <c r="F30" s="12" t="s">
        <v>258</v>
      </c>
      <c r="G30">
        <f t="shared" si="0"/>
        <v>0</v>
      </c>
      <c r="H30" t="str">
        <f>$H$1&amp;F30</f>
        <v>，202105061422240022</v>
      </c>
      <c r="I30" t="e">
        <f>VLOOKUP(A30,HOP!A:T,20,0)</f>
        <v>#N/A</v>
      </c>
      <c r="J30">
        <v>5.6</v>
      </c>
    </row>
    <row r="31" spans="1:10">
      <c r="A31">
        <v>991424282</v>
      </c>
      <c r="B31" t="s">
        <v>151</v>
      </c>
      <c r="C31" t="s">
        <v>36</v>
      </c>
      <c r="D31">
        <v>1468</v>
      </c>
      <c r="E31">
        <v>1468</v>
      </c>
      <c r="F31" s="12" t="s">
        <v>259</v>
      </c>
      <c r="G31">
        <f t="shared" si="0"/>
        <v>0</v>
      </c>
      <c r="H31" t="str">
        <f>$H$1&amp;F31</f>
        <v>，202105072114470021</v>
      </c>
      <c r="I31" t="e">
        <f>VLOOKUP(A31,HOP!A:T,20,0)</f>
        <v>#N/A</v>
      </c>
      <c r="J31">
        <v>5.7</v>
      </c>
    </row>
    <row r="32" spans="1:10">
      <c r="A32">
        <v>992464766</v>
      </c>
      <c r="B32" t="s">
        <v>36</v>
      </c>
      <c r="C32" t="s">
        <v>37</v>
      </c>
      <c r="D32">
        <v>367</v>
      </c>
      <c r="E32">
        <v>367</v>
      </c>
      <c r="F32" s="12" t="s">
        <v>260</v>
      </c>
      <c r="G32">
        <f t="shared" si="0"/>
        <v>0</v>
      </c>
      <c r="H32" t="str">
        <f>$H$1&amp;F32</f>
        <v>，202105081859510020</v>
      </c>
      <c r="I32" t="e">
        <f>VLOOKUP(A32,HOP!A:T,20,0)</f>
        <v>#N/A</v>
      </c>
      <c r="J32">
        <v>5.8</v>
      </c>
    </row>
    <row r="33" spans="1:10">
      <c r="A33">
        <v>974225941</v>
      </c>
      <c r="B33" t="s">
        <v>166</v>
      </c>
      <c r="C33" t="s">
        <v>27</v>
      </c>
      <c r="D33">
        <v>878</v>
      </c>
      <c r="E33">
        <v>878</v>
      </c>
      <c r="F33" s="12" t="s">
        <v>261</v>
      </c>
      <c r="G33">
        <f t="shared" si="0"/>
        <v>0</v>
      </c>
      <c r="H33" t="str">
        <f>$H$1&amp;F33</f>
        <v>，202104231021390021</v>
      </c>
      <c r="I33" t="e">
        <f>VLOOKUP(A33,HOP!A:T,20,0)</f>
        <v>#N/A</v>
      </c>
      <c r="J33">
        <v>4.23</v>
      </c>
    </row>
    <row r="34" spans="1:10">
      <c r="A34">
        <v>974503353</v>
      </c>
      <c r="B34" t="s">
        <v>45</v>
      </c>
      <c r="C34" t="s">
        <v>27</v>
      </c>
      <c r="D34">
        <v>878</v>
      </c>
      <c r="E34">
        <v>878</v>
      </c>
      <c r="F34" s="12" t="s">
        <v>262</v>
      </c>
      <c r="G34">
        <f t="shared" si="0"/>
        <v>0</v>
      </c>
      <c r="H34" t="str">
        <f>$H$1&amp;F34</f>
        <v>，202104231618530001</v>
      </c>
      <c r="I34" t="e">
        <f>VLOOKUP(A34,HOP!A:T,20,0)</f>
        <v>#N/A</v>
      </c>
      <c r="J34">
        <v>4.23</v>
      </c>
    </row>
    <row r="35" spans="1:10">
      <c r="A35">
        <v>980696153</v>
      </c>
      <c r="B35" t="s">
        <v>45</v>
      </c>
      <c r="C35" t="s">
        <v>27</v>
      </c>
      <c r="D35">
        <v>378</v>
      </c>
      <c r="E35">
        <v>378</v>
      </c>
      <c r="F35" s="15" t="s">
        <v>263</v>
      </c>
      <c r="G35">
        <f t="shared" si="0"/>
        <v>0</v>
      </c>
      <c r="H35" t="str">
        <f>$H$1&amp;F35</f>
        <v>，202104282137290020</v>
      </c>
      <c r="I35" t="e">
        <f>VLOOKUP(A35,HOP!A:T,20,0)</f>
        <v>#N/A</v>
      </c>
      <c r="J35">
        <v>4.28</v>
      </c>
    </row>
    <row r="36" spans="1:10">
      <c r="A36">
        <v>985026873</v>
      </c>
      <c r="B36" t="s">
        <v>45</v>
      </c>
      <c r="C36" t="s">
        <v>27</v>
      </c>
      <c r="D36">
        <v>748</v>
      </c>
      <c r="E36">
        <v>748</v>
      </c>
      <c r="F36" s="12" t="s">
        <v>264</v>
      </c>
      <c r="G36">
        <f t="shared" si="0"/>
        <v>0</v>
      </c>
      <c r="H36" t="str">
        <f>$H$1&amp;F36</f>
        <v>，202105020946400021</v>
      </c>
      <c r="I36" t="e">
        <f>VLOOKUP(A36,HOP!A:T,20,0)</f>
        <v>#N/A</v>
      </c>
      <c r="J36">
        <v>5.2</v>
      </c>
    </row>
    <row r="37" spans="1:10">
      <c r="A37">
        <v>985156555</v>
      </c>
      <c r="B37" t="s">
        <v>45</v>
      </c>
      <c r="C37" t="s">
        <v>27</v>
      </c>
      <c r="D37" s="8">
        <v>369</v>
      </c>
      <c r="E37">
        <v>369</v>
      </c>
      <c r="F37" s="12" t="s">
        <v>265</v>
      </c>
      <c r="G37">
        <f t="shared" ref="G37:G48" si="1">D37-E37</f>
        <v>0</v>
      </c>
      <c r="H37" t="str">
        <f t="shared" ref="H37:H45" si="2">$H$1&amp;F37</f>
        <v>，202105021228340021</v>
      </c>
      <c r="I37" t="e">
        <f>VLOOKUP(A37,HOP!A:T,20,0)</f>
        <v>#N/A</v>
      </c>
      <c r="J37">
        <v>5.2</v>
      </c>
    </row>
    <row r="38" spans="1:10">
      <c r="A38">
        <v>985189465</v>
      </c>
      <c r="B38" t="s">
        <v>45</v>
      </c>
      <c r="C38" t="s">
        <v>27</v>
      </c>
      <c r="D38" s="8">
        <v>374</v>
      </c>
      <c r="E38">
        <v>374</v>
      </c>
      <c r="F38" s="12" t="s">
        <v>266</v>
      </c>
      <c r="G38">
        <f t="shared" si="1"/>
        <v>0</v>
      </c>
      <c r="H38" t="str">
        <f t="shared" si="2"/>
        <v>，202105021313210021</v>
      </c>
      <c r="I38" t="e">
        <f>VLOOKUP(A38,HOP!A:T,20,0)</f>
        <v>#N/A</v>
      </c>
      <c r="J38">
        <v>5.2</v>
      </c>
    </row>
    <row r="39" spans="1:10">
      <c r="A39">
        <v>986500195</v>
      </c>
      <c r="B39" t="s">
        <v>27</v>
      </c>
      <c r="C39" t="s">
        <v>79</v>
      </c>
      <c r="D39" s="8">
        <v>365</v>
      </c>
      <c r="E39">
        <v>365</v>
      </c>
      <c r="F39" s="12" t="s">
        <v>267</v>
      </c>
      <c r="G39">
        <f t="shared" si="1"/>
        <v>0</v>
      </c>
      <c r="H39" t="str">
        <f t="shared" si="2"/>
        <v>，202105031419420025</v>
      </c>
      <c r="I39" t="e">
        <f>VLOOKUP(A39,HOP!A:T,20,0)</f>
        <v>#N/A</v>
      </c>
      <c r="J39">
        <v>5.3</v>
      </c>
    </row>
    <row r="40" spans="1:10">
      <c r="A40">
        <v>981739153</v>
      </c>
      <c r="B40" t="s">
        <v>79</v>
      </c>
      <c r="C40" t="s">
        <v>111</v>
      </c>
      <c r="D40" s="8">
        <v>387</v>
      </c>
      <c r="E40">
        <v>387</v>
      </c>
      <c r="F40" s="12" t="s">
        <v>268</v>
      </c>
      <c r="G40">
        <f t="shared" si="1"/>
        <v>0</v>
      </c>
      <c r="H40" t="str">
        <f t="shared" si="2"/>
        <v>，202104291949490001</v>
      </c>
      <c r="I40" t="e">
        <f>VLOOKUP(A40,HOP!A:T,20,0)</f>
        <v>#N/A</v>
      </c>
      <c r="J40">
        <v>4.29</v>
      </c>
    </row>
    <row r="41" spans="1:10">
      <c r="A41">
        <v>987560688</v>
      </c>
      <c r="B41" t="s">
        <v>79</v>
      </c>
      <c r="C41" t="s">
        <v>111</v>
      </c>
      <c r="D41" s="8">
        <v>350</v>
      </c>
      <c r="E41">
        <v>350</v>
      </c>
      <c r="F41" s="12" t="s">
        <v>269</v>
      </c>
      <c r="G41">
        <f t="shared" si="1"/>
        <v>0</v>
      </c>
      <c r="H41" t="str">
        <f t="shared" si="2"/>
        <v>，202105041229510025</v>
      </c>
      <c r="I41" t="e">
        <f>VLOOKUP(A41,HOP!A:T,20,0)</f>
        <v>#N/A</v>
      </c>
      <c r="J41">
        <v>5.4</v>
      </c>
    </row>
    <row r="42" spans="1:10">
      <c r="A42">
        <v>987641710</v>
      </c>
      <c r="B42" t="s">
        <v>79</v>
      </c>
      <c r="C42" t="s">
        <v>111</v>
      </c>
      <c r="D42" s="8">
        <v>350</v>
      </c>
      <c r="E42">
        <v>350</v>
      </c>
      <c r="F42" s="12" t="s">
        <v>270</v>
      </c>
      <c r="G42">
        <f t="shared" si="1"/>
        <v>0</v>
      </c>
      <c r="H42" t="str">
        <f t="shared" si="2"/>
        <v>，202105041420200001</v>
      </c>
      <c r="I42" t="e">
        <f>VLOOKUP(A42,HOP!A:T,20,0)</f>
        <v>#N/A</v>
      </c>
      <c r="J42">
        <v>5.4</v>
      </c>
    </row>
    <row r="43" spans="1:10">
      <c r="A43">
        <v>988088617</v>
      </c>
      <c r="B43" t="s">
        <v>111</v>
      </c>
      <c r="C43" t="s">
        <v>145</v>
      </c>
      <c r="D43" s="8">
        <v>365</v>
      </c>
      <c r="E43">
        <v>365</v>
      </c>
      <c r="F43" s="12" t="s">
        <v>271</v>
      </c>
      <c r="G43">
        <f t="shared" si="1"/>
        <v>0</v>
      </c>
      <c r="H43" t="str">
        <f t="shared" si="2"/>
        <v>，202105042332370020</v>
      </c>
      <c r="I43" t="e">
        <f>VLOOKUP(A43,HOP!A:T,20,0)</f>
        <v>#N/A</v>
      </c>
      <c r="J43">
        <v>5.4</v>
      </c>
    </row>
    <row r="44" spans="1:10">
      <c r="A44">
        <v>989821770</v>
      </c>
      <c r="B44" t="s">
        <v>145</v>
      </c>
      <c r="C44" t="s">
        <v>151</v>
      </c>
      <c r="D44" s="8">
        <v>365</v>
      </c>
      <c r="E44">
        <v>365</v>
      </c>
      <c r="F44" s="12" t="s">
        <v>272</v>
      </c>
      <c r="G44">
        <f t="shared" si="1"/>
        <v>0</v>
      </c>
      <c r="H44" t="str">
        <f t="shared" si="2"/>
        <v>，202105061142380001</v>
      </c>
      <c r="I44" t="e">
        <f>VLOOKUP(A44,HOP!A:T,20,0)</f>
        <v>#N/A</v>
      </c>
      <c r="J44">
        <v>5.6</v>
      </c>
    </row>
    <row r="45" spans="1:10">
      <c r="A45">
        <v>991428323</v>
      </c>
      <c r="B45" t="s">
        <v>151</v>
      </c>
      <c r="C45" t="s">
        <v>36</v>
      </c>
      <c r="D45" s="8">
        <v>339</v>
      </c>
      <c r="E45">
        <v>339</v>
      </c>
      <c r="F45" s="12" t="s">
        <v>273</v>
      </c>
      <c r="G45">
        <f t="shared" si="1"/>
        <v>0</v>
      </c>
      <c r="H45" t="str">
        <f t="shared" si="2"/>
        <v>，202105072129520021</v>
      </c>
      <c r="I45" t="e">
        <f>VLOOKUP(A45,HOP!A:T,20,0)</f>
        <v>#N/A</v>
      </c>
      <c r="J45">
        <v>5.7</v>
      </c>
    </row>
    <row r="46" hidden="1" spans="1:9">
      <c r="A46" t="s">
        <v>210</v>
      </c>
      <c r="B46" t="s">
        <v>45</v>
      </c>
      <c r="C46" t="s">
        <v>27</v>
      </c>
      <c r="D46" s="8">
        <v>800</v>
      </c>
      <c r="E46" t="str">
        <f>VLOOKUP(A46,HOP!A:L,12,0)</f>
        <v>800.00</v>
      </c>
      <c r="F46" t="str">
        <f>VLOOKUP(A46,HOP!A:C,3,0)</f>
        <v>2077337</v>
      </c>
      <c r="G46">
        <f t="shared" si="1"/>
        <v>0</v>
      </c>
      <c r="H46" t="str">
        <f>$H$1&amp;F46</f>
        <v>，2077337</v>
      </c>
      <c r="I46" t="str">
        <f>VLOOKUP(A46,HOP!A:T,20,0)</f>
        <v>直采</v>
      </c>
    </row>
    <row r="47" hidden="1" spans="1:9">
      <c r="A47" t="s">
        <v>216</v>
      </c>
      <c r="B47" t="s">
        <v>45</v>
      </c>
      <c r="C47" t="s">
        <v>79</v>
      </c>
      <c r="D47" s="8">
        <v>1298</v>
      </c>
      <c r="E47" t="str">
        <f>VLOOKUP(A47,HOP!A:L,12,0)</f>
        <v>1298.00</v>
      </c>
      <c r="F47" t="str">
        <f>VLOOKUP(A47,HOP!A:C,3,0)</f>
        <v>2085914</v>
      </c>
      <c r="G47">
        <f t="shared" si="1"/>
        <v>0</v>
      </c>
      <c r="H47" t="str">
        <f>$H$1&amp;F47</f>
        <v>，2085914</v>
      </c>
      <c r="I47" t="str">
        <f>VLOOKUP(A47,HOP!A:T,20,0)</f>
        <v>直采</v>
      </c>
    </row>
    <row r="48" hidden="1" spans="1:9">
      <c r="A48">
        <v>982426275</v>
      </c>
      <c r="B48" t="s">
        <v>27</v>
      </c>
      <c r="C48" t="s">
        <v>111</v>
      </c>
      <c r="D48">
        <v>1860</v>
      </c>
      <c r="E48">
        <v>1860</v>
      </c>
      <c r="F48">
        <v>2092147</v>
      </c>
      <c r="G48">
        <f t="shared" si="1"/>
        <v>0</v>
      </c>
      <c r="H48" t="str">
        <f>$H$1&amp;F48</f>
        <v>，2092147</v>
      </c>
      <c r="I48" t="s">
        <v>228</v>
      </c>
    </row>
    <row r="50" spans="4:4">
      <c r="D50">
        <f>SUM(D2:D49)</f>
        <v>35069</v>
      </c>
    </row>
    <row r="53" spans="1:1">
      <c r="A53" t="s">
        <v>274</v>
      </c>
    </row>
    <row r="54" spans="1:1">
      <c r="A54" t="s">
        <v>275</v>
      </c>
    </row>
    <row r="55" spans="1:1">
      <c r="A55" t="s">
        <v>276</v>
      </c>
    </row>
    <row r="56" spans="1:1">
      <c r="A56" t="s">
        <v>277</v>
      </c>
    </row>
    <row r="57" spans="1:1">
      <c r="A57" t="s">
        <v>278</v>
      </c>
    </row>
  </sheetData>
  <autoFilter ref="A1:L48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E26" sqref="E26"/>
    </sheetView>
  </sheetViews>
  <sheetFormatPr defaultColWidth="8" defaultRowHeight="12.75" outlineLevelRow="5"/>
  <cols>
    <col min="1" max="16383" width="8" style="1"/>
  </cols>
  <sheetData>
    <row r="1" s="1" customFormat="1" spans="1:20">
      <c r="A1" s="2" t="s">
        <v>279</v>
      </c>
      <c r="B1" s="2" t="s">
        <v>280</v>
      </c>
      <c r="C1" s="2" t="s">
        <v>281</v>
      </c>
      <c r="D1" s="2" t="s">
        <v>282</v>
      </c>
      <c r="E1" s="2" t="s">
        <v>283</v>
      </c>
      <c r="F1" s="2" t="s">
        <v>17</v>
      </c>
      <c r="G1" s="2" t="s">
        <v>18</v>
      </c>
      <c r="H1" s="2" t="s">
        <v>284</v>
      </c>
      <c r="I1" s="2" t="s">
        <v>285</v>
      </c>
      <c r="J1" s="2" t="s">
        <v>286</v>
      </c>
      <c r="K1" s="2" t="s">
        <v>287</v>
      </c>
      <c r="L1" s="2" t="s">
        <v>288</v>
      </c>
      <c r="M1" s="2" t="s">
        <v>289</v>
      </c>
      <c r="N1" s="2" t="s">
        <v>290</v>
      </c>
      <c r="O1" s="2" t="s">
        <v>291</v>
      </c>
      <c r="P1" s="2" t="s">
        <v>292</v>
      </c>
      <c r="Q1" s="2" t="s">
        <v>293</v>
      </c>
      <c r="R1" s="2" t="s">
        <v>294</v>
      </c>
      <c r="S1" s="2" t="s">
        <v>295</v>
      </c>
      <c r="T1" s="2" t="s">
        <v>296</v>
      </c>
    </row>
    <row r="2" s="1" customFormat="1" spans="1:20">
      <c r="A2" s="1" t="s">
        <v>22</v>
      </c>
      <c r="B2" s="1" t="s">
        <v>297</v>
      </c>
      <c r="C2" s="1" t="s">
        <v>298</v>
      </c>
      <c r="D2" s="1" t="s">
        <v>9</v>
      </c>
      <c r="E2" s="1" t="s">
        <v>299</v>
      </c>
      <c r="F2" s="1" t="s">
        <v>300</v>
      </c>
      <c r="G2" s="1" t="s">
        <v>301</v>
      </c>
      <c r="H2" s="1" t="s">
        <v>302</v>
      </c>
      <c r="I2" s="1" t="s">
        <v>303</v>
      </c>
      <c r="J2" s="1" t="s">
        <v>304</v>
      </c>
      <c r="K2" s="1" t="s">
        <v>303</v>
      </c>
      <c r="L2" s="1" t="s">
        <v>303</v>
      </c>
      <c r="M2" s="1" t="s">
        <v>305</v>
      </c>
      <c r="N2" s="1" t="s">
        <v>305</v>
      </c>
      <c r="O2" s="1" t="s">
        <v>7</v>
      </c>
      <c r="P2" s="1" t="s">
        <v>306</v>
      </c>
      <c r="Q2" s="1" t="s">
        <v>307</v>
      </c>
      <c r="R2" s="1" t="s">
        <v>308</v>
      </c>
      <c r="S2" s="1" t="s">
        <v>309</v>
      </c>
      <c r="T2" s="1" t="s">
        <v>228</v>
      </c>
    </row>
    <row r="3" s="1" customFormat="1" spans="1:20">
      <c r="A3" s="1" t="s">
        <v>210</v>
      </c>
      <c r="B3" s="1" t="s">
        <v>310</v>
      </c>
      <c r="C3" s="1" t="s">
        <v>311</v>
      </c>
      <c r="D3" s="1" t="s">
        <v>208</v>
      </c>
      <c r="E3" s="1" t="s">
        <v>211</v>
      </c>
      <c r="F3" s="1" t="s">
        <v>312</v>
      </c>
      <c r="G3" s="1" t="s">
        <v>301</v>
      </c>
      <c r="H3" s="1" t="s">
        <v>302</v>
      </c>
      <c r="I3" s="1" t="s">
        <v>213</v>
      </c>
      <c r="J3" s="1" t="s">
        <v>304</v>
      </c>
      <c r="K3" s="1" t="s">
        <v>213</v>
      </c>
      <c r="L3" s="1" t="s">
        <v>213</v>
      </c>
      <c r="M3" s="1" t="s">
        <v>305</v>
      </c>
      <c r="N3" s="1" t="s">
        <v>305</v>
      </c>
      <c r="O3" s="1" t="s">
        <v>7</v>
      </c>
      <c r="P3" s="1" t="s">
        <v>306</v>
      </c>
      <c r="Q3" s="1" t="s">
        <v>313</v>
      </c>
      <c r="R3" s="1" t="s">
        <v>308</v>
      </c>
      <c r="S3" s="1" t="s">
        <v>309</v>
      </c>
      <c r="T3" s="1" t="s">
        <v>228</v>
      </c>
    </row>
    <row r="4" s="1" customFormat="1" spans="1:20">
      <c r="A4" s="1" t="s">
        <v>314</v>
      </c>
      <c r="B4" s="1" t="s">
        <v>315</v>
      </c>
      <c r="C4" s="1" t="s">
        <v>316</v>
      </c>
      <c r="D4" s="1" t="s">
        <v>9</v>
      </c>
      <c r="E4" s="1" t="s">
        <v>317</v>
      </c>
      <c r="F4" s="1" t="s">
        <v>318</v>
      </c>
      <c r="G4" s="1" t="s">
        <v>319</v>
      </c>
      <c r="H4" s="1" t="s">
        <v>302</v>
      </c>
      <c r="I4" s="1" t="s">
        <v>320</v>
      </c>
      <c r="J4" s="1" t="s">
        <v>304</v>
      </c>
      <c r="K4" s="1" t="s">
        <v>320</v>
      </c>
      <c r="L4" s="1" t="s">
        <v>7</v>
      </c>
      <c r="M4" s="1" t="s">
        <v>321</v>
      </c>
      <c r="N4" s="1" t="s">
        <v>321</v>
      </c>
      <c r="O4" s="1" t="s">
        <v>7</v>
      </c>
      <c r="P4" s="1" t="s">
        <v>306</v>
      </c>
      <c r="Q4" s="1" t="s">
        <v>322</v>
      </c>
      <c r="R4" s="1" t="s">
        <v>308</v>
      </c>
      <c r="S4" s="1" t="s">
        <v>309</v>
      </c>
      <c r="T4" s="1" t="s">
        <v>228</v>
      </c>
    </row>
    <row r="5" s="1" customFormat="1" spans="1:20">
      <c r="A5" s="1" t="s">
        <v>216</v>
      </c>
      <c r="B5" s="1" t="s">
        <v>323</v>
      </c>
      <c r="C5" s="1" t="s">
        <v>324</v>
      </c>
      <c r="D5" s="1" t="s">
        <v>325</v>
      </c>
      <c r="E5" s="1" t="s">
        <v>217</v>
      </c>
      <c r="F5" s="1" t="s">
        <v>312</v>
      </c>
      <c r="G5" s="1" t="s">
        <v>318</v>
      </c>
      <c r="H5" s="1" t="s">
        <v>302</v>
      </c>
      <c r="I5" s="1" t="s">
        <v>219</v>
      </c>
      <c r="J5" s="1" t="s">
        <v>304</v>
      </c>
      <c r="K5" s="1" t="s">
        <v>219</v>
      </c>
      <c r="L5" s="1" t="s">
        <v>219</v>
      </c>
      <c r="M5" s="1" t="s">
        <v>305</v>
      </c>
      <c r="N5" s="1" t="s">
        <v>305</v>
      </c>
      <c r="O5" s="1" t="s">
        <v>7</v>
      </c>
      <c r="P5" s="1" t="s">
        <v>306</v>
      </c>
      <c r="Q5" s="1" t="s">
        <v>326</v>
      </c>
      <c r="R5" s="1" t="s">
        <v>308</v>
      </c>
      <c r="S5" s="1" t="s">
        <v>309</v>
      </c>
      <c r="T5" s="1" t="s">
        <v>228</v>
      </c>
    </row>
    <row r="6" s="1" customFormat="1" spans="1:20">
      <c r="A6" s="1" t="s">
        <v>222</v>
      </c>
      <c r="B6" s="1" t="s">
        <v>327</v>
      </c>
      <c r="C6" s="1" t="s">
        <v>328</v>
      </c>
      <c r="D6" s="1" t="s">
        <v>220</v>
      </c>
      <c r="E6" s="1" t="s">
        <v>329</v>
      </c>
      <c r="F6" s="1" t="s">
        <v>301</v>
      </c>
      <c r="G6" s="1" t="s">
        <v>319</v>
      </c>
      <c r="H6" s="1" t="s">
        <v>302</v>
      </c>
      <c r="I6" s="1" t="s">
        <v>330</v>
      </c>
      <c r="J6" s="1" t="s">
        <v>304</v>
      </c>
      <c r="K6" s="1" t="s">
        <v>330</v>
      </c>
      <c r="L6" s="1" t="s">
        <v>330</v>
      </c>
      <c r="M6" s="1" t="s">
        <v>305</v>
      </c>
      <c r="N6" s="1" t="s">
        <v>305</v>
      </c>
      <c r="O6" s="1" t="s">
        <v>7</v>
      </c>
      <c r="P6" s="1" t="s">
        <v>306</v>
      </c>
      <c r="Q6" s="1" t="s">
        <v>331</v>
      </c>
      <c r="R6" s="1" t="s">
        <v>308</v>
      </c>
      <c r="S6" s="1" t="s">
        <v>309</v>
      </c>
      <c r="T6" s="1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2021-05-12T08:44:36Z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57E5F74DF85B4502B885BCD32E3F091D</vt:lpwstr>
  </property>
  <property fmtid="{D5CDD505-2E9C-101B-9397-08002B2CF9AE}" pid="3" name="KSOProductBuildVer">
    <vt:lpwstr>2052-11.1.0.10463</vt:lpwstr>
  </property>
</Properties>
</file>