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</definedName>
  </definedNames>
  <calcPr calcId="144525"/>
</workbook>
</file>

<file path=xl/sharedStrings.xml><?xml version="1.0" encoding="utf-8"?>
<sst xmlns="http://schemas.openxmlformats.org/spreadsheetml/2006/main" count="555" uniqueCount="231">
  <si>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</si>
  <si>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</si>
  <si>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</si>
  <si>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</si>
  <si>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</si>
  <si>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</si>
  <si>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</si>
  <si>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</si>
  <si>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</si>
  <si>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</si>
  <si>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</si>
  <si>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</si>
  <si>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</si>
  <si>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</si>
  <si>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</si>
  <si>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</si>
  <si>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</si>
  <si>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</si>
  <si>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</si>
  <si>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</si>
  <si>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</si>
  <si>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</si>
  <si>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</si>
  <si>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</si>
  <si>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</si>
  <si>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</si>
  <si>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[韦斯特利]逸景酒店(Pleasant View Inn)(39964404)</t>
  </si>
  <si>
    <t>客房1张大床（海景）&lt;2人入住&gt;&lt;不退款&gt;</t>
  </si>
  <si>
    <t>USD</t>
  </si>
  <si>
    <t>Destromp/Austin Clinton</t>
  </si>
  <si>
    <t>CA6352210517USD-W</t>
  </si>
  <si>
    <t>未提现</t>
  </si>
  <si>
    <t>携程开票</t>
  </si>
  <si>
    <t>[代托纳海滩]代托纳圣马瑞娜汽车旅馆(San Marina Motel Daytona)(39955852)</t>
  </si>
  <si>
    <t>双人房2张双人床&lt;不退款&gt;&lt;2人入住&gt;</t>
  </si>
  <si>
    <t>Long/Alexander Clark</t>
  </si>
  <si>
    <t>[威尼斯]威尼斯苏卡萨海滩酒店(Su Casa at Venice Beach)(39884018)</t>
  </si>
  <si>
    <t>大床套房(至少连住2晚及以上)&lt;2人入住&gt;&lt;不退款&gt;</t>
  </si>
  <si>
    <t>Kerr/Nicole</t>
  </si>
  <si>
    <t>取消</t>
  </si>
  <si>
    <t>[象岛]象岛格兰德水疗度假村(KC Grande Resort &amp; Spa)(8495622)</t>
  </si>
  <si>
    <t>豪华山坡直通泳池房（带按摩浴缸）&lt;2人入住&gt;&lt;不退款&gt;&lt;早餐&gt;</t>
  </si>
  <si>
    <t>PANJAANANYOT/THANASIT</t>
  </si>
  <si>
    <t>[迪拜]鲍甯顿朱美拉湖塔酒店(Bonnington Jumeirah Lakes Towers)(16080152)</t>
  </si>
  <si>
    <t>高级房&lt;1&gt;&lt;不退款&gt;&lt;2人入住&gt;</t>
  </si>
  <si>
    <t>NAOOM/NOVIS BAHJAT</t>
  </si>
  <si>
    <t>[沙拉笛加]卡由阿鲁姆度假村(Kayu Arum Resort)(39579581)</t>
  </si>
  <si>
    <t>高级房间&lt;不退款&gt;&lt;2人入住&gt;</t>
  </si>
  <si>
    <t>ACHAYANAICKER RAMAMIRTHAM/SRINIVASAN,ACHAYANAICKER RAMAMIRTHAM/SRINIVASAN</t>
  </si>
  <si>
    <t>标准间2双人床&lt;2人入住&gt;&lt;不退款&gt;</t>
  </si>
  <si>
    <t>Rivera/Keyshla</t>
  </si>
  <si>
    <t>[南雅加达]PSW 安塔萨里酒店(Psw Antasari Hotel)(39564673)</t>
  </si>
  <si>
    <t>高级房间(至少连住2晚及以上)&lt;2人入住&gt;&lt;不退款&gt;</t>
  </si>
  <si>
    <t>Aggrippina Caesaria/Medina ,Aggrippina Caesaria/Medina</t>
  </si>
  <si>
    <t>[胡志明市]西贡城市之心自由中央酒店(Liberty Central Saigon Citypoint)(8975680)</t>
  </si>
  <si>
    <t>豪华房&lt;4&gt;&lt;2人入住&gt;&lt;不退款&gt;</t>
  </si>
  <si>
    <t>Trinidad/Selpha,Trinidad/Selpha</t>
  </si>
  <si>
    <t>[乌姆兰加]AHA 大闸酒店(Aha Gateway Hotel)(16945475)</t>
  </si>
  <si>
    <t>标准房&lt;1&gt;(至少连住2晚及以上)&lt;2人入住&gt;&lt;不退款&gt;</t>
  </si>
  <si>
    <t>Marlowe/Michael,Marlowe/Michael</t>
  </si>
  <si>
    <t>[釜山]釜山希尔顿酒店(Hilton Busan)(17513623)</t>
  </si>
  <si>
    <t>海景甄选特大床房&lt;不退款&gt;&lt;2人入住&gt;</t>
  </si>
  <si>
    <t>Kim/Jongin</t>
  </si>
  <si>
    <t>[弗雷德里克斯堡]星期天之家套房酒店(Sunday House Inn and Suites)(39884027)</t>
  </si>
  <si>
    <t>标准客房2张大床(至少连住2晚及以上)&lt;2人入住&gt;&lt;不退款&gt;&lt;早餐&gt;</t>
  </si>
  <si>
    <t>Hull/Hannah</t>
  </si>
  <si>
    <t>[Kertamaya]兰卡玛雅R酒店(R Hotel Rancamaya)(39583223)</t>
  </si>
  <si>
    <t>高级双床房带阳台&lt;不退款&gt;&lt;2人入住&gt;</t>
  </si>
  <si>
    <t>Cindyawan/CindyawanAngel</t>
  </si>
  <si>
    <t>[坦帕]瓦鲁洛奇布希花园坦帕汽车旅馆(Valuelodge Busch Gardens - Tampa)(39927652)</t>
  </si>
  <si>
    <t>标准间1特大床（吸烟）(至少连住2晚及以上)&lt;2人入住&gt;&lt;不退款&gt;</t>
  </si>
  <si>
    <t>De la paz torres/Elmes junior de la paz torres</t>
  </si>
  <si>
    <t>阶梯</t>
  </si>
  <si>
    <t>[芝加哥]芝加哥精选酒店 - 里格里维尔(The Wheelhouse Hotel)(39521250)</t>
  </si>
  <si>
    <t>双人大床房&lt;不退款&gt;&lt;2人入住&gt;</t>
  </si>
  <si>
    <t>Bauer/Seth Martin</t>
  </si>
  <si>
    <t>Wilcox/Bridgette</t>
  </si>
  <si>
    <t>[布兰森]石城堡酒店与会议中心(The Stone Castle Hotel &amp; Conference Center)(39982988)</t>
  </si>
  <si>
    <t>2张大床房(至少连住2晚及以上)&lt;2人入住&gt;&lt;不退款&gt;&lt;早餐&gt;</t>
  </si>
  <si>
    <t>Emarthle/Angela Faye</t>
  </si>
  <si>
    <t>，</t>
  </si>
  <si>
    <t>A210518164217481</t>
  </si>
  <si>
    <t>USD / THB 当前参考汇率: 31.421</t>
  </si>
  <si>
    <t>总计： 5086 USD/159807.21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</si>
  <si>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</si>
  <si>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</si>
  <si>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</si>
  <si>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</si>
  <si>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</si>
  <si>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</si>
  <si>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</si>
  <si>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</si>
  <si>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</si>
  <si>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</si>
  <si>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</si>
  <si>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</si>
  <si>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</si>
  <si>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</si>
  <si>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</si>
  <si>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</si>
  <si>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</si>
  <si>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</si>
  <si>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2107382</t>
  </si>
  <si>
    <t>美景度假村</t>
  </si>
  <si>
    <t>Rivera Keyshla</t>
  </si>
  <si>
    <t>2021-05-13</t>
  </si>
  <si>
    <t>2021-05-15</t>
  </si>
  <si>
    <t>退房日周结</t>
  </si>
  <si>
    <t>2228.62</t>
  </si>
  <si>
    <t>346.00</t>
  </si>
  <si>
    <t>0</t>
  </si>
  <si>
    <t>0.00</t>
  </si>
  <si>
    <t>携程国际直连(CIT)</t>
  </si>
  <si>
    <t>2021-05-10 01:14:02</t>
  </si>
  <si>
    <t>否</t>
  </si>
  <si>
    <t>汇智国际旅游发展有限公司</t>
  </si>
  <si>
    <t>直连</t>
  </si>
  <si>
    <t>2021-05-12</t>
  </si>
  <si>
    <t>2112039</t>
  </si>
  <si>
    <t>西贡城市之心自由中央酒店</t>
  </si>
  <si>
    <t>Trinidad Selpha,Trinidad Selpha</t>
  </si>
  <si>
    <t>760.40</t>
  </si>
  <si>
    <t>118.00</t>
  </si>
  <si>
    <t>2021-05-12 22:17:41</t>
  </si>
  <si>
    <t>2111993</t>
  </si>
  <si>
    <t>PSW 安塔萨里酒店</t>
  </si>
  <si>
    <t>Aggrippina Caesaria Medina,Aggrippina Caesaria Medina</t>
  </si>
  <si>
    <t>554.19</t>
  </si>
  <si>
    <t>86.00</t>
  </si>
  <si>
    <t>2021-05-12 21:54:17</t>
  </si>
  <si>
    <t>2021-05-14</t>
  </si>
  <si>
    <t>2114372</t>
  </si>
  <si>
    <t xml:space="preserve">AHA大闸酒店-乌姆兰加 </t>
  </si>
  <si>
    <t>Marlowe Michael,Marlowe Michael</t>
  </si>
  <si>
    <t>2021-05-16</t>
  </si>
  <si>
    <t>918.20</t>
  </si>
  <si>
    <t>142.00</t>
  </si>
  <si>
    <t>2021-05-14 09:10:55</t>
  </si>
  <si>
    <t>2021-04-12</t>
  </si>
  <si>
    <t>2062743</t>
  </si>
  <si>
    <t>坦帕布什公园价值旅馆</t>
  </si>
  <si>
    <t>De la paz torres Elmes junior de la paz torres</t>
  </si>
  <si>
    <t>2021-05-11</t>
  </si>
  <si>
    <t>1838.87</t>
  </si>
  <si>
    <t>280.00</t>
  </si>
  <si>
    <t>56.00</t>
  </si>
  <si>
    <t>-224</t>
  </si>
  <si>
    <t>-1471</t>
  </si>
  <si>
    <t>2021-04-12 08:42:20</t>
  </si>
  <si>
    <t>2021-04-04</t>
  </si>
  <si>
    <t>2049056</t>
  </si>
  <si>
    <t>兰卡玛雅R酒店</t>
  </si>
  <si>
    <t>Cindyawan CindyawanAngel</t>
  </si>
  <si>
    <t>2021-05-09</t>
  </si>
  <si>
    <t>802.81</t>
  </si>
  <si>
    <t>122.00</t>
  </si>
  <si>
    <t>2021-04-04 14:01:34</t>
  </si>
  <si>
    <t>2021-03-31</t>
  </si>
  <si>
    <t>2042878</t>
  </si>
  <si>
    <t>象岛格兰德温泉度假酒店</t>
  </si>
  <si>
    <t>PANJAANANYOT THANASIT</t>
  </si>
  <si>
    <t>2021-05-08</t>
  </si>
  <si>
    <t>2021-03-31 20:43:47</t>
  </si>
  <si>
    <t>2021-03-27</t>
  </si>
  <si>
    <t>2036581</t>
  </si>
  <si>
    <t>星期天豪斯旅馆及套房酒店</t>
  </si>
  <si>
    <t>Hull Hannah</t>
  </si>
  <si>
    <t>2005.95</t>
  </si>
  <si>
    <t>306.00</t>
  </si>
  <si>
    <t>2021-03-27 10:12:15</t>
  </si>
  <si>
    <t>2021-03-16</t>
  </si>
  <si>
    <t>2020838</t>
  </si>
  <si>
    <t>釜山希尔顿酒店</t>
  </si>
  <si>
    <t>Kim Jongin</t>
  </si>
  <si>
    <t>4656.21</t>
  </si>
  <si>
    <t>714.00</t>
  </si>
  <si>
    <t>2021-03-16 22:19:35</t>
  </si>
  <si>
    <t>2021-04-26</t>
  </si>
  <si>
    <t>2085986</t>
  </si>
  <si>
    <t>石城堡酒店与会议中心</t>
  </si>
  <si>
    <t>Emarthle Angela Faye</t>
  </si>
  <si>
    <t>1288.25</t>
  </si>
  <si>
    <t>198.00</t>
  </si>
  <si>
    <t>2021-04-26 22:00:41</t>
  </si>
  <si>
    <t>2021-04-24</t>
  </si>
  <si>
    <t>2080597</t>
  </si>
  <si>
    <t>Wilcox Bridgette</t>
  </si>
  <si>
    <t>3788.99</t>
  </si>
  <si>
    <t>582.00</t>
  </si>
  <si>
    <t>2021-04-24 06:12:48</t>
  </si>
  <si>
    <t>2021-04-22</t>
  </si>
  <si>
    <t>2077140</t>
  </si>
  <si>
    <t>驾驶室酒店</t>
  </si>
  <si>
    <t>Bauer Seth Martin</t>
  </si>
  <si>
    <t>2719.22</t>
  </si>
  <si>
    <t>418.00</t>
  </si>
  <si>
    <t>2021-04-22 06:17:20</t>
  </si>
  <si>
    <t>2021-05-03</t>
  </si>
  <si>
    <t>2097341</t>
  </si>
  <si>
    <t>威尼斯海滩苏卡萨酒店</t>
  </si>
  <si>
    <t>Kerr Nicole</t>
  </si>
  <si>
    <t>2021-05-07</t>
  </si>
  <si>
    <t>4029.17</t>
  </si>
  <si>
    <t>621.00</t>
  </si>
  <si>
    <t>2021-05-03 13:56:40</t>
  </si>
  <si>
    <t>2021-05-02</t>
  </si>
  <si>
    <t>2096670</t>
  </si>
  <si>
    <t>圣滨海汽车旅馆</t>
  </si>
  <si>
    <t>Long Alexander Clark</t>
  </si>
  <si>
    <t>1518.24</t>
  </si>
  <si>
    <t>234.00</t>
  </si>
  <si>
    <t>2021-05-02 22:37:41</t>
  </si>
  <si>
    <t>2021-04-30</t>
  </si>
  <si>
    <t>2093012</t>
  </si>
  <si>
    <t>Destromp Austin Clinton</t>
  </si>
  <si>
    <t>3943.91</t>
  </si>
  <si>
    <t>608.00</t>
  </si>
  <si>
    <t>2021-04-30 21:03:33</t>
  </si>
  <si>
    <t>2102976</t>
  </si>
  <si>
    <t>卡于阿鲁姆度假村</t>
  </si>
  <si>
    <t>ACHAYANAICKER RAMAMIRTHAM SRINIVASAN,ACHAYANAICKER RAMAMIRTHAM SRINIVASAN</t>
  </si>
  <si>
    <t>835.75</t>
  </si>
  <si>
    <t>129.00</t>
  </si>
  <si>
    <t>2021-05-07 11:23:55</t>
  </si>
  <si>
    <t>2021-05-06</t>
  </si>
  <si>
    <t>2102534</t>
  </si>
  <si>
    <t>迪拜鲍宁顿朱美拉湖塔酒店</t>
  </si>
  <si>
    <t>NAOOM NOVIS BAHJAT</t>
  </si>
  <si>
    <t>2635.02</t>
  </si>
  <si>
    <t>406.00</t>
  </si>
  <si>
    <t>2021-05-06 21:57:41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</si>
</sst>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15054491286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44330</v>
      </c>
      <c r="G2" s="5">
        <v>44332</v>
      </c>
      <c r="H2" s="4">
        <v>1</v>
      </c>
      <c r="I2" s="4">
        <v>2</v>
      </c>
      <c r="J2" s="4">
        <v>2</v>
      </c>
      <c r="K2" s="4" t="s">
        <v>28</v>
      </c>
      <c r="L2" s="4">
        <v>608</v>
      </c>
      <c r="M2" s="4">
        <v>608</v>
      </c>
      <c r="N2" s="4" t="s">
        <v>29</v>
      </c>
      <c r="O2" s="4" t="s">
        <v>30</v>
      </c>
      <c r="P2" s="4" t="s">
        <v>31</v>
      </c>
      <c r="Q2" s="4">
        <v>0</v>
      </c>
      <c r="R2" s="7">
        <v>44316</v>
      </c>
      <c r="S2" s="5">
        <v>44333</v>
      </c>
      <c r="T2" s="4" t="s">
        <v>32</v>
      </c>
      <c r="U2" s="4">
        <v>608</v>
      </c>
      <c r="V2" s="4">
        <v>0</v>
      </c>
      <c r="W2" s="4">
        <v>0</v>
      </c>
      <c r="X2" s="4">
        <v>2093012</v>
      </c>
    </row>
    <row r="3" s="4" customFormat="1" spans="1:24">
      <c r="A3" s="4">
        <v>15079446899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44330</v>
      </c>
      <c r="G3" s="5">
        <v>44332</v>
      </c>
      <c r="H3" s="4">
        <v>1</v>
      </c>
      <c r="I3" s="4">
        <v>2</v>
      </c>
      <c r="J3" s="4">
        <v>2</v>
      </c>
      <c r="K3" s="4" t="s">
        <v>28</v>
      </c>
      <c r="L3" s="4">
        <v>234</v>
      </c>
      <c r="M3" s="4">
        <v>234</v>
      </c>
      <c r="N3" s="4" t="s">
        <v>35</v>
      </c>
      <c r="O3" s="4" t="s">
        <v>30</v>
      </c>
      <c r="P3" s="4" t="s">
        <v>31</v>
      </c>
      <c r="Q3" s="4">
        <v>0</v>
      </c>
      <c r="R3" s="7">
        <v>44318</v>
      </c>
      <c r="S3" s="5">
        <v>44333</v>
      </c>
      <c r="T3" s="4" t="s">
        <v>32</v>
      </c>
      <c r="U3" s="4">
        <v>234</v>
      </c>
      <c r="V3" s="4">
        <v>0</v>
      </c>
      <c r="W3" s="4">
        <v>0</v>
      </c>
      <c r="X3" s="4">
        <v>2096670</v>
      </c>
    </row>
    <row r="4" s="4" customFormat="1" spans="1:24">
      <c r="A4" s="4">
        <v>15085334548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44323</v>
      </c>
      <c r="G4" s="5">
        <v>44326</v>
      </c>
      <c r="H4" s="4">
        <v>1</v>
      </c>
      <c r="I4" s="4">
        <v>3</v>
      </c>
      <c r="J4" s="4">
        <v>3</v>
      </c>
      <c r="K4" s="4" t="s">
        <v>28</v>
      </c>
      <c r="L4" s="4">
        <v>621</v>
      </c>
      <c r="M4" s="4">
        <v>621</v>
      </c>
      <c r="N4" s="4" t="s">
        <v>38</v>
      </c>
      <c r="O4" s="4" t="s">
        <v>30</v>
      </c>
      <c r="P4" s="4" t="s">
        <v>31</v>
      </c>
      <c r="Q4" s="4">
        <v>0</v>
      </c>
      <c r="R4" s="7">
        <v>44319</v>
      </c>
      <c r="S4" s="5">
        <v>44333</v>
      </c>
      <c r="T4" s="4" t="s">
        <v>32</v>
      </c>
      <c r="U4" s="4">
        <v>621</v>
      </c>
      <c r="V4" s="4">
        <v>0</v>
      </c>
      <c r="W4" s="4">
        <v>0</v>
      </c>
      <c r="X4" s="4">
        <v>2097341</v>
      </c>
    </row>
    <row r="5" s="4" customFormat="1" spans="1:24">
      <c r="A5" s="4">
        <v>14758639075</v>
      </c>
      <c r="B5" s="4" t="s">
        <v>24</v>
      </c>
      <c r="C5" s="4" t="s">
        <v>39</v>
      </c>
      <c r="D5" s="4" t="s">
        <v>40</v>
      </c>
      <c r="E5" s="4" t="s">
        <v>41</v>
      </c>
      <c r="F5" s="5">
        <v>44324</v>
      </c>
      <c r="G5" s="5">
        <v>44326</v>
      </c>
      <c r="H5" s="4">
        <v>1</v>
      </c>
      <c r="I5" s="4">
        <v>2</v>
      </c>
      <c r="J5" s="4">
        <v>2</v>
      </c>
      <c r="K5" s="4" t="s">
        <v>28</v>
      </c>
      <c r="L5" s="4">
        <v>-154</v>
      </c>
      <c r="M5" s="4">
        <v>-154</v>
      </c>
      <c r="N5" s="4" t="s">
        <v>42</v>
      </c>
      <c r="O5" s="4" t="s">
        <v>30</v>
      </c>
      <c r="P5" s="4" t="s">
        <v>31</v>
      </c>
      <c r="Q5" s="4">
        <v>0</v>
      </c>
      <c r="R5" s="7">
        <v>44286</v>
      </c>
      <c r="S5" s="5">
        <v>44333</v>
      </c>
      <c r="T5" s="4" t="s">
        <v>32</v>
      </c>
      <c r="U5" s="4">
        <v>-154</v>
      </c>
      <c r="V5" s="4">
        <v>0</v>
      </c>
      <c r="W5" s="4">
        <v>0</v>
      </c>
      <c r="X5" s="4">
        <v>2042878</v>
      </c>
    </row>
    <row r="6" s="4" customFormat="1" spans="1:24">
      <c r="A6" s="4">
        <v>15113644255</v>
      </c>
      <c r="B6" s="4" t="s">
        <v>24</v>
      </c>
      <c r="C6" s="4" t="s">
        <v>25</v>
      </c>
      <c r="D6" s="4" t="s">
        <v>43</v>
      </c>
      <c r="E6" s="4" t="s">
        <v>44</v>
      </c>
      <c r="F6" s="5">
        <v>44322</v>
      </c>
      <c r="G6" s="5">
        <v>44329</v>
      </c>
      <c r="H6" s="4">
        <v>1</v>
      </c>
      <c r="I6" s="4">
        <v>7</v>
      </c>
      <c r="J6" s="4">
        <v>7</v>
      </c>
      <c r="K6" s="4" t="s">
        <v>28</v>
      </c>
      <c r="L6" s="4">
        <v>406</v>
      </c>
      <c r="M6" s="4">
        <v>406</v>
      </c>
      <c r="N6" s="4" t="s">
        <v>45</v>
      </c>
      <c r="O6" s="4" t="s">
        <v>30</v>
      </c>
      <c r="P6" s="4" t="s">
        <v>31</v>
      </c>
      <c r="Q6" s="4">
        <v>0</v>
      </c>
      <c r="R6" s="7">
        <v>44322</v>
      </c>
      <c r="S6" s="5">
        <v>44333</v>
      </c>
      <c r="T6" s="4" t="s">
        <v>32</v>
      </c>
      <c r="U6" s="4">
        <v>406</v>
      </c>
      <c r="V6" s="4">
        <v>0</v>
      </c>
      <c r="W6" s="4">
        <v>0</v>
      </c>
      <c r="X6" s="4">
        <v>2102534</v>
      </c>
    </row>
    <row r="7" s="4" customFormat="1" spans="1:24">
      <c r="A7" s="4">
        <v>15115220809</v>
      </c>
      <c r="B7" s="4" t="s">
        <v>24</v>
      </c>
      <c r="C7" s="4" t="s">
        <v>25</v>
      </c>
      <c r="D7" s="4" t="s">
        <v>46</v>
      </c>
      <c r="E7" s="4" t="s">
        <v>47</v>
      </c>
      <c r="F7" s="5">
        <v>44328</v>
      </c>
      <c r="G7" s="5">
        <v>44331</v>
      </c>
      <c r="H7" s="4">
        <v>1</v>
      </c>
      <c r="I7" s="4">
        <v>3</v>
      </c>
      <c r="J7" s="4">
        <v>3</v>
      </c>
      <c r="K7" s="4" t="s">
        <v>28</v>
      </c>
      <c r="L7" s="4">
        <v>129</v>
      </c>
      <c r="M7" s="4">
        <v>129</v>
      </c>
      <c r="N7" s="4" t="s">
        <v>48</v>
      </c>
      <c r="O7" s="4" t="s">
        <v>30</v>
      </c>
      <c r="P7" s="4" t="s">
        <v>31</v>
      </c>
      <c r="Q7" s="4">
        <v>0</v>
      </c>
      <c r="R7" s="7">
        <v>44323</v>
      </c>
      <c r="S7" s="5">
        <v>44333</v>
      </c>
      <c r="T7" s="4" t="s">
        <v>32</v>
      </c>
      <c r="U7" s="4">
        <v>129</v>
      </c>
      <c r="V7" s="4">
        <v>0</v>
      </c>
      <c r="W7" s="4">
        <v>0</v>
      </c>
      <c r="X7" s="4">
        <v>2102976</v>
      </c>
    </row>
    <row r="8" s="4" customFormat="1" spans="1:24">
      <c r="A8" s="4">
        <v>15140470338</v>
      </c>
      <c r="B8" s="4" t="s">
        <v>24</v>
      </c>
      <c r="C8" s="4" t="s">
        <v>25</v>
      </c>
      <c r="D8" s="4" t="s">
        <v>26</v>
      </c>
      <c r="E8" s="4" t="s">
        <v>49</v>
      </c>
      <c r="F8" s="5">
        <v>44329</v>
      </c>
      <c r="G8" s="5">
        <v>44331</v>
      </c>
      <c r="H8" s="4">
        <v>1</v>
      </c>
      <c r="I8" s="4">
        <v>2</v>
      </c>
      <c r="J8" s="4">
        <v>2</v>
      </c>
      <c r="K8" s="4" t="s">
        <v>28</v>
      </c>
      <c r="L8" s="4">
        <v>346</v>
      </c>
      <c r="M8" s="4">
        <v>346</v>
      </c>
      <c r="N8" s="4" t="s">
        <v>50</v>
      </c>
      <c r="O8" s="4" t="s">
        <v>30</v>
      </c>
      <c r="P8" s="4" t="s">
        <v>31</v>
      </c>
      <c r="Q8" s="4">
        <v>0</v>
      </c>
      <c r="R8" s="7">
        <v>44326</v>
      </c>
      <c r="S8" s="5">
        <v>44333</v>
      </c>
      <c r="T8" s="4" t="s">
        <v>32</v>
      </c>
      <c r="U8" s="4">
        <v>346</v>
      </c>
      <c r="V8" s="4">
        <v>0</v>
      </c>
      <c r="W8" s="4">
        <v>0</v>
      </c>
      <c r="X8" s="4">
        <v>2107382</v>
      </c>
    </row>
    <row r="9" s="4" customFormat="1" spans="1:24">
      <c r="A9" s="4">
        <v>15194632336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44329</v>
      </c>
      <c r="G9" s="5">
        <v>44331</v>
      </c>
      <c r="H9" s="4">
        <v>1</v>
      </c>
      <c r="I9" s="4">
        <v>2</v>
      </c>
      <c r="J9" s="4">
        <v>2</v>
      </c>
      <c r="K9" s="4" t="s">
        <v>28</v>
      </c>
      <c r="L9" s="4">
        <v>86</v>
      </c>
      <c r="M9" s="4">
        <v>86</v>
      </c>
      <c r="N9" s="4" t="s">
        <v>53</v>
      </c>
      <c r="O9" s="4" t="s">
        <v>30</v>
      </c>
      <c r="P9" s="4" t="s">
        <v>31</v>
      </c>
      <c r="Q9" s="4">
        <v>0</v>
      </c>
      <c r="R9" s="7">
        <v>44328</v>
      </c>
      <c r="S9" s="5">
        <v>44333</v>
      </c>
      <c r="T9" s="4" t="s">
        <v>32</v>
      </c>
      <c r="U9" s="4">
        <v>86</v>
      </c>
      <c r="V9" s="4">
        <v>0</v>
      </c>
      <c r="W9" s="4">
        <v>0</v>
      </c>
      <c r="X9" s="4">
        <v>2111993</v>
      </c>
    </row>
    <row r="10" s="4" customFormat="1" spans="1:24">
      <c r="A10" s="4">
        <v>15194726383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44329</v>
      </c>
      <c r="G10" s="5">
        <v>44331</v>
      </c>
      <c r="H10" s="4">
        <v>1</v>
      </c>
      <c r="I10" s="4">
        <v>2</v>
      </c>
      <c r="J10" s="4">
        <v>2</v>
      </c>
      <c r="K10" s="4" t="s">
        <v>28</v>
      </c>
      <c r="L10" s="4">
        <v>118</v>
      </c>
      <c r="M10" s="4">
        <v>118</v>
      </c>
      <c r="N10" s="4" t="s">
        <v>56</v>
      </c>
      <c r="O10" s="4" t="s">
        <v>30</v>
      </c>
      <c r="P10" s="4" t="s">
        <v>31</v>
      </c>
      <c r="Q10" s="4">
        <v>0</v>
      </c>
      <c r="R10" s="7">
        <v>44328</v>
      </c>
      <c r="S10" s="5">
        <v>44333</v>
      </c>
      <c r="T10" s="4" t="s">
        <v>32</v>
      </c>
      <c r="U10" s="4">
        <v>118</v>
      </c>
      <c r="V10" s="4">
        <v>0</v>
      </c>
      <c r="W10" s="4">
        <v>0</v>
      </c>
      <c r="X10" s="4">
        <v>2112039</v>
      </c>
    </row>
    <row r="11" s="4" customFormat="1" spans="1:24">
      <c r="A11" s="4">
        <v>15199374110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44330</v>
      </c>
      <c r="G11" s="5">
        <v>44332</v>
      </c>
      <c r="H11" s="4">
        <v>1</v>
      </c>
      <c r="I11" s="4">
        <v>2</v>
      </c>
      <c r="J11" s="4">
        <v>2</v>
      </c>
      <c r="K11" s="4" t="s">
        <v>28</v>
      </c>
      <c r="L11" s="4">
        <v>142</v>
      </c>
      <c r="M11" s="4">
        <v>142</v>
      </c>
      <c r="N11" s="4" t="s">
        <v>59</v>
      </c>
      <c r="O11" s="4" t="s">
        <v>30</v>
      </c>
      <c r="P11" s="4" t="s">
        <v>31</v>
      </c>
      <c r="Q11" s="4">
        <v>0</v>
      </c>
      <c r="R11" s="7">
        <v>44330</v>
      </c>
      <c r="S11" s="5">
        <v>44333</v>
      </c>
      <c r="T11" s="4" t="s">
        <v>32</v>
      </c>
      <c r="U11" s="4">
        <v>142</v>
      </c>
      <c r="V11" s="4">
        <v>0</v>
      </c>
      <c r="W11" s="4">
        <v>0</v>
      </c>
      <c r="X11" s="4">
        <v>2114372</v>
      </c>
    </row>
    <row r="12" s="4" customFormat="1" spans="1:24">
      <c r="A12" s="4">
        <v>14622503414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44329</v>
      </c>
      <c r="G12" s="5">
        <v>44331</v>
      </c>
      <c r="H12" s="4">
        <v>1</v>
      </c>
      <c r="I12" s="4">
        <v>2</v>
      </c>
      <c r="J12" s="4">
        <v>2</v>
      </c>
      <c r="K12" s="4" t="s">
        <v>28</v>
      </c>
      <c r="L12" s="4">
        <v>714</v>
      </c>
      <c r="M12" s="4">
        <v>714</v>
      </c>
      <c r="N12" s="4" t="s">
        <v>62</v>
      </c>
      <c r="O12" s="4" t="s">
        <v>30</v>
      </c>
      <c r="P12" s="4" t="s">
        <v>31</v>
      </c>
      <c r="Q12" s="4">
        <v>0</v>
      </c>
      <c r="R12" s="7">
        <v>44271</v>
      </c>
      <c r="S12" s="5">
        <v>44333</v>
      </c>
      <c r="T12" s="4" t="s">
        <v>32</v>
      </c>
      <c r="U12" s="4">
        <v>714</v>
      </c>
      <c r="V12" s="4">
        <v>0</v>
      </c>
      <c r="W12" s="4">
        <v>0</v>
      </c>
      <c r="X12" s="4">
        <v>2020838</v>
      </c>
    </row>
    <row r="13" s="4" customFormat="1" spans="1:24">
      <c r="A13" s="4">
        <v>14711127218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44330</v>
      </c>
      <c r="G13" s="5">
        <v>44332</v>
      </c>
      <c r="H13" s="4">
        <v>1</v>
      </c>
      <c r="I13" s="4">
        <v>2</v>
      </c>
      <c r="J13" s="4">
        <v>2</v>
      </c>
      <c r="K13" s="4" t="s">
        <v>28</v>
      </c>
      <c r="L13" s="4">
        <v>306</v>
      </c>
      <c r="M13" s="4">
        <v>306</v>
      </c>
      <c r="N13" s="4" t="s">
        <v>65</v>
      </c>
      <c r="O13" s="4" t="s">
        <v>30</v>
      </c>
      <c r="P13" s="4" t="s">
        <v>31</v>
      </c>
      <c r="Q13" s="4">
        <v>0</v>
      </c>
      <c r="R13" s="7">
        <v>44282</v>
      </c>
      <c r="S13" s="5">
        <v>44333</v>
      </c>
      <c r="T13" s="4" t="s">
        <v>32</v>
      </c>
      <c r="U13" s="4">
        <v>306</v>
      </c>
      <c r="V13" s="4">
        <v>0</v>
      </c>
      <c r="W13" s="4">
        <v>0</v>
      </c>
      <c r="X13" s="4">
        <v>2036581</v>
      </c>
    </row>
    <row r="14" s="4" customFormat="1" spans="1:24">
      <c r="A14" s="4">
        <v>14758639075</v>
      </c>
      <c r="B14" s="4" t="s">
        <v>24</v>
      </c>
      <c r="C14" s="4" t="s">
        <v>25</v>
      </c>
      <c r="D14" s="4" t="s">
        <v>40</v>
      </c>
      <c r="E14" s="4" t="s">
        <v>41</v>
      </c>
      <c r="F14" s="5">
        <v>44324</v>
      </c>
      <c r="G14" s="5">
        <v>44326</v>
      </c>
      <c r="H14" s="4">
        <v>1</v>
      </c>
      <c r="I14" s="4">
        <v>2</v>
      </c>
      <c r="J14" s="4">
        <v>2</v>
      </c>
      <c r="K14" s="4" t="s">
        <v>28</v>
      </c>
      <c r="L14" s="4">
        <v>154</v>
      </c>
      <c r="M14" s="4">
        <v>154</v>
      </c>
      <c r="N14" s="4" t="s">
        <v>42</v>
      </c>
      <c r="O14" s="4" t="s">
        <v>30</v>
      </c>
      <c r="P14" s="4" t="s">
        <v>31</v>
      </c>
      <c r="Q14" s="4">
        <v>0</v>
      </c>
      <c r="R14" s="7">
        <v>44286</v>
      </c>
      <c r="S14" s="5">
        <v>44333</v>
      </c>
      <c r="T14" s="4" t="s">
        <v>32</v>
      </c>
      <c r="U14" s="4">
        <v>154</v>
      </c>
      <c r="V14" s="4">
        <v>0</v>
      </c>
      <c r="W14" s="4">
        <v>0</v>
      </c>
      <c r="X14" s="4">
        <v>2042878</v>
      </c>
    </row>
    <row r="15" s="4" customFormat="1" spans="1:24">
      <c r="A15" s="4">
        <v>14806794297</v>
      </c>
      <c r="B15" s="4" t="s">
        <v>24</v>
      </c>
      <c r="C15" s="4" t="s">
        <v>25</v>
      </c>
      <c r="D15" s="4" t="s">
        <v>66</v>
      </c>
      <c r="E15" s="4" t="s">
        <v>67</v>
      </c>
      <c r="F15" s="5">
        <v>44325</v>
      </c>
      <c r="G15" s="5">
        <v>44327</v>
      </c>
      <c r="H15" s="4">
        <v>1</v>
      </c>
      <c r="I15" s="4">
        <v>2</v>
      </c>
      <c r="J15" s="4">
        <v>2</v>
      </c>
      <c r="K15" s="4" t="s">
        <v>28</v>
      </c>
      <c r="L15" s="4">
        <v>122</v>
      </c>
      <c r="M15" s="4">
        <v>122</v>
      </c>
      <c r="N15" s="4" t="s">
        <v>68</v>
      </c>
      <c r="O15" s="4" t="s">
        <v>30</v>
      </c>
      <c r="P15" s="4" t="s">
        <v>31</v>
      </c>
      <c r="Q15" s="4">
        <v>0</v>
      </c>
      <c r="R15" s="7">
        <v>44290</v>
      </c>
      <c r="S15" s="5">
        <v>44333</v>
      </c>
      <c r="T15" s="4" t="s">
        <v>32</v>
      </c>
      <c r="U15" s="4">
        <v>122</v>
      </c>
      <c r="V15" s="4">
        <v>0</v>
      </c>
      <c r="W15" s="4">
        <v>0</v>
      </c>
      <c r="X15" s="4">
        <v>2049056</v>
      </c>
    </row>
    <row r="16" s="4" customFormat="1" spans="1:24">
      <c r="A16" s="4">
        <v>14887937410</v>
      </c>
      <c r="B16" s="4" t="s">
        <v>24</v>
      </c>
      <c r="C16" s="4" t="s">
        <v>25</v>
      </c>
      <c r="D16" s="4" t="s">
        <v>69</v>
      </c>
      <c r="E16" s="4" t="s">
        <v>70</v>
      </c>
      <c r="F16" s="5">
        <v>44327</v>
      </c>
      <c r="G16" s="5">
        <v>44332</v>
      </c>
      <c r="H16" s="4">
        <v>1</v>
      </c>
      <c r="I16" s="4">
        <v>5</v>
      </c>
      <c r="J16" s="4">
        <v>5</v>
      </c>
      <c r="K16" s="4" t="s">
        <v>28</v>
      </c>
      <c r="L16" s="4">
        <v>280</v>
      </c>
      <c r="M16" s="4">
        <v>280</v>
      </c>
      <c r="N16" s="4" t="s">
        <v>71</v>
      </c>
      <c r="O16" s="4" t="s">
        <v>30</v>
      </c>
      <c r="P16" s="4" t="s">
        <v>31</v>
      </c>
      <c r="Q16" s="4">
        <v>0</v>
      </c>
      <c r="R16" s="7">
        <v>44298</v>
      </c>
      <c r="S16" s="5">
        <v>44333</v>
      </c>
      <c r="T16" s="4" t="s">
        <v>32</v>
      </c>
      <c r="U16" s="4">
        <v>280</v>
      </c>
      <c r="V16" s="4">
        <v>0</v>
      </c>
      <c r="W16" s="4">
        <v>0</v>
      </c>
      <c r="X16" s="4">
        <v>2062743</v>
      </c>
    </row>
    <row r="17" s="4" customFormat="1" spans="1:24">
      <c r="A17" s="4">
        <v>14887937410</v>
      </c>
      <c r="B17" s="4" t="s">
        <v>24</v>
      </c>
      <c r="C17" s="4" t="s">
        <v>39</v>
      </c>
      <c r="D17" s="4" t="s">
        <v>69</v>
      </c>
      <c r="E17" s="4" t="s">
        <v>70</v>
      </c>
      <c r="F17" s="5">
        <v>44327</v>
      </c>
      <c r="G17" s="5">
        <v>44332</v>
      </c>
      <c r="H17" s="4">
        <v>1</v>
      </c>
      <c r="I17" s="4">
        <v>5</v>
      </c>
      <c r="J17" s="4">
        <v>5</v>
      </c>
      <c r="K17" s="4" t="s">
        <v>28</v>
      </c>
      <c r="L17" s="4">
        <v>-280</v>
      </c>
      <c r="M17" s="4">
        <v>-280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44298</v>
      </c>
      <c r="S17" s="5">
        <v>44333</v>
      </c>
      <c r="T17" s="4" t="s">
        <v>32</v>
      </c>
      <c r="U17" s="4">
        <v>-280</v>
      </c>
      <c r="V17" s="4">
        <v>0</v>
      </c>
      <c r="W17" s="4">
        <v>0</v>
      </c>
      <c r="X17" s="4">
        <v>2062743</v>
      </c>
    </row>
    <row r="18" s="4" customFormat="1" spans="1:24">
      <c r="A18" s="4">
        <v>14887937410</v>
      </c>
      <c r="B18" s="4" t="s">
        <v>24</v>
      </c>
      <c r="C18" s="4" t="s">
        <v>72</v>
      </c>
      <c r="D18" s="4" t="s">
        <v>69</v>
      </c>
      <c r="E18" s="4" t="s">
        <v>70</v>
      </c>
      <c r="F18" s="5">
        <v>44327</v>
      </c>
      <c r="G18" s="5">
        <v>44332</v>
      </c>
      <c r="H18" s="4">
        <v>1</v>
      </c>
      <c r="I18" s="4">
        <v>5</v>
      </c>
      <c r="J18" s="4">
        <v>5</v>
      </c>
      <c r="K18" s="4" t="s">
        <v>28</v>
      </c>
      <c r="L18" s="4">
        <v>56</v>
      </c>
      <c r="M18" s="4">
        <v>56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44298</v>
      </c>
      <c r="S18" s="5">
        <v>44333</v>
      </c>
      <c r="T18" s="4" t="s">
        <v>32</v>
      </c>
      <c r="U18" s="4">
        <v>56</v>
      </c>
      <c r="V18" s="4">
        <v>0</v>
      </c>
      <c r="W18" s="4">
        <v>0</v>
      </c>
      <c r="X18" s="4">
        <v>2062743</v>
      </c>
    </row>
    <row r="19" s="4" customFormat="1" spans="1:24">
      <c r="A19" s="4">
        <v>14976757852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44330</v>
      </c>
      <c r="G19" s="5">
        <v>44332</v>
      </c>
      <c r="H19" s="4">
        <v>1</v>
      </c>
      <c r="I19" s="4">
        <v>2</v>
      </c>
      <c r="J19" s="4">
        <v>2</v>
      </c>
      <c r="K19" s="4" t="s">
        <v>28</v>
      </c>
      <c r="L19" s="4">
        <v>418</v>
      </c>
      <c r="M19" s="4">
        <v>418</v>
      </c>
      <c r="N19" s="4" t="s">
        <v>75</v>
      </c>
      <c r="O19" s="4" t="s">
        <v>30</v>
      </c>
      <c r="P19" s="4" t="s">
        <v>31</v>
      </c>
      <c r="Q19" s="4">
        <v>0</v>
      </c>
      <c r="R19" s="7">
        <v>44308</v>
      </c>
      <c r="S19" s="5">
        <v>44333</v>
      </c>
      <c r="T19" s="4" t="s">
        <v>32</v>
      </c>
      <c r="U19" s="4">
        <v>418</v>
      </c>
      <c r="V19" s="4">
        <v>0</v>
      </c>
      <c r="W19" s="4">
        <v>0</v>
      </c>
      <c r="X19" s="4">
        <v>2077140</v>
      </c>
    </row>
    <row r="20" s="4" customFormat="1" spans="1:24">
      <c r="A20" s="4">
        <v>14993695187</v>
      </c>
      <c r="B20" s="4" t="s">
        <v>24</v>
      </c>
      <c r="C20" s="4" t="s">
        <v>25</v>
      </c>
      <c r="D20" s="4" t="s">
        <v>26</v>
      </c>
      <c r="E20" s="4" t="s">
        <v>27</v>
      </c>
      <c r="F20" s="5">
        <v>44330</v>
      </c>
      <c r="G20" s="5">
        <v>44332</v>
      </c>
      <c r="H20" s="4">
        <v>1</v>
      </c>
      <c r="I20" s="4">
        <v>2</v>
      </c>
      <c r="J20" s="4">
        <v>2</v>
      </c>
      <c r="K20" s="4" t="s">
        <v>28</v>
      </c>
      <c r="L20" s="4">
        <v>582</v>
      </c>
      <c r="M20" s="4">
        <v>582</v>
      </c>
      <c r="N20" s="4" t="s">
        <v>76</v>
      </c>
      <c r="O20" s="4" t="s">
        <v>30</v>
      </c>
      <c r="P20" s="4" t="s">
        <v>31</v>
      </c>
      <c r="Q20" s="4">
        <v>0</v>
      </c>
      <c r="R20" s="7">
        <v>44310</v>
      </c>
      <c r="S20" s="5">
        <v>44333</v>
      </c>
      <c r="T20" s="4" t="s">
        <v>32</v>
      </c>
      <c r="U20" s="4">
        <v>582</v>
      </c>
      <c r="V20" s="4">
        <v>0</v>
      </c>
      <c r="W20" s="4">
        <v>0</v>
      </c>
      <c r="X20" s="4">
        <v>2080597</v>
      </c>
    </row>
    <row r="21" s="4" customFormat="1" spans="1:24">
      <c r="A21" s="4">
        <v>15017556194</v>
      </c>
      <c r="B21" s="4" t="s">
        <v>24</v>
      </c>
      <c r="C21" s="4" t="s">
        <v>25</v>
      </c>
      <c r="D21" s="4" t="s">
        <v>77</v>
      </c>
      <c r="E21" s="4" t="s">
        <v>78</v>
      </c>
      <c r="F21" s="5">
        <v>44330</v>
      </c>
      <c r="G21" s="5">
        <v>44332</v>
      </c>
      <c r="H21" s="4">
        <v>1</v>
      </c>
      <c r="I21" s="4">
        <v>2</v>
      </c>
      <c r="J21" s="4">
        <v>2</v>
      </c>
      <c r="K21" s="4" t="s">
        <v>28</v>
      </c>
      <c r="L21" s="4">
        <v>198</v>
      </c>
      <c r="M21" s="4">
        <v>198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44312</v>
      </c>
      <c r="S21" s="5">
        <v>44333</v>
      </c>
      <c r="T21" s="4" t="s">
        <v>32</v>
      </c>
      <c r="U21" s="4">
        <v>198</v>
      </c>
      <c r="V21" s="4">
        <v>0</v>
      </c>
      <c r="W21" s="4">
        <v>0</v>
      </c>
      <c r="X21" s="4">
        <v>2085986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H33" sqref="H33"/>
    </sheetView>
  </sheetViews>
  <sheetFormatPr defaultColWidth="9" defaultRowHeight="13.5"/>
  <cols>
    <col min="1" max="1" width="11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4">
        <v>15054491286</v>
      </c>
      <c r="B2" s="5">
        <v>44330</v>
      </c>
      <c r="C2" s="5">
        <v>44332</v>
      </c>
      <c r="D2" s="4">
        <v>608</v>
      </c>
      <c r="E2" s="4" t="str">
        <f>VLOOKUP(A2,HOP!A:L,12,0)</f>
        <v>608.00</v>
      </c>
      <c r="F2" s="4" t="str">
        <f>VLOOKUP(A2,HOP!A:C,3,0)</f>
        <v>2093012</v>
      </c>
      <c r="G2" s="4">
        <f>D2-E2</f>
        <v>0</v>
      </c>
      <c r="H2" s="4" t="str">
        <f>$H$1&amp;F2</f>
        <v>，2093012</v>
      </c>
      <c r="I2" s="4" t="str">
        <f>VLOOKUP(A2,HOP!A:T,20,0)</f>
        <v>直连</v>
      </c>
    </row>
    <row r="3" s="4" customFormat="1" spans="1:9">
      <c r="A3" s="4">
        <v>15079446899</v>
      </c>
      <c r="B3" s="5">
        <v>44330</v>
      </c>
      <c r="C3" s="5">
        <v>44332</v>
      </c>
      <c r="D3" s="4">
        <v>234</v>
      </c>
      <c r="E3" s="4" t="str">
        <f>VLOOKUP(A3,HOP!A:L,12,0)</f>
        <v>234.00</v>
      </c>
      <c r="F3" s="4" t="str">
        <f>VLOOKUP(A3,HOP!A:C,3,0)</f>
        <v>2096670</v>
      </c>
      <c r="G3" s="4">
        <f t="shared" ref="G3:G21" si="0">D3-E3</f>
        <v>0</v>
      </c>
      <c r="H3" s="4" t="str">
        <f t="shared" ref="H3:H21" si="1">$H$1&amp;F3</f>
        <v>，2096670</v>
      </c>
      <c r="I3" s="4" t="str">
        <f>VLOOKUP(A3,HOP!A:T,20,0)</f>
        <v>直连</v>
      </c>
    </row>
    <row r="4" s="4" customFormat="1" spans="1:9">
      <c r="A4" s="4">
        <v>15085334548</v>
      </c>
      <c r="B4" s="5">
        <v>44323</v>
      </c>
      <c r="C4" s="5">
        <v>44326</v>
      </c>
      <c r="D4" s="4">
        <v>621</v>
      </c>
      <c r="E4" s="4" t="str">
        <f>VLOOKUP(A4,HOP!A:L,12,0)</f>
        <v>621.00</v>
      </c>
      <c r="F4" s="4" t="str">
        <f>VLOOKUP(A4,HOP!A:C,3,0)</f>
        <v>2097341</v>
      </c>
      <c r="G4" s="4">
        <f t="shared" si="0"/>
        <v>0</v>
      </c>
      <c r="H4" s="4" t="str">
        <f t="shared" si="1"/>
        <v>，2097341</v>
      </c>
      <c r="I4" s="4" t="str">
        <f>VLOOKUP(A4,HOP!A:T,20,0)</f>
        <v>直连</v>
      </c>
    </row>
    <row r="5" s="4" customFormat="1" hidden="1" spans="1:9">
      <c r="A5" s="4">
        <v>14758639075</v>
      </c>
      <c r="B5" s="5">
        <v>44324</v>
      </c>
      <c r="C5" s="5">
        <v>44326</v>
      </c>
      <c r="D5" s="4">
        <v>0</v>
      </c>
      <c r="E5" s="4" t="str">
        <f>VLOOKUP(A5,HOP!A:L,12,0)</f>
        <v>0.00</v>
      </c>
      <c r="F5" s="4" t="str">
        <f>VLOOKUP(A5,HOP!A:C,3,0)</f>
        <v>2042878</v>
      </c>
      <c r="G5" s="4">
        <f t="shared" si="0"/>
        <v>0</v>
      </c>
      <c r="H5" s="4" t="str">
        <f t="shared" si="1"/>
        <v>，2042878</v>
      </c>
      <c r="I5" s="4" t="str">
        <f>VLOOKUP(A5,HOP!A:T,20,0)</f>
        <v>直连</v>
      </c>
    </row>
    <row r="6" s="4" customFormat="1" spans="1:9">
      <c r="A6" s="4">
        <v>15113644255</v>
      </c>
      <c r="B6" s="5">
        <v>44322</v>
      </c>
      <c r="C6" s="5">
        <v>44329</v>
      </c>
      <c r="D6" s="4">
        <v>406</v>
      </c>
      <c r="E6" s="4" t="str">
        <f>VLOOKUP(A6,HOP!A:L,12,0)</f>
        <v>406.00</v>
      </c>
      <c r="F6" s="4" t="str">
        <f>VLOOKUP(A6,HOP!A:C,3,0)</f>
        <v>2102534</v>
      </c>
      <c r="G6" s="4">
        <f t="shared" si="0"/>
        <v>0</v>
      </c>
      <c r="H6" s="4" t="str">
        <f t="shared" si="1"/>
        <v>，2102534</v>
      </c>
      <c r="I6" s="4" t="str">
        <f>VLOOKUP(A6,HOP!A:T,20,0)</f>
        <v>直连</v>
      </c>
    </row>
    <row r="7" s="4" customFormat="1" spans="1:9">
      <c r="A7" s="4">
        <v>15115220809</v>
      </c>
      <c r="B7" s="5">
        <v>44328</v>
      </c>
      <c r="C7" s="5">
        <v>44331</v>
      </c>
      <c r="D7" s="4">
        <v>129</v>
      </c>
      <c r="E7" s="4" t="str">
        <f>VLOOKUP(A7,HOP!A:L,12,0)</f>
        <v>129.00</v>
      </c>
      <c r="F7" s="4" t="str">
        <f>VLOOKUP(A7,HOP!A:C,3,0)</f>
        <v>2102976</v>
      </c>
      <c r="G7" s="4">
        <f t="shared" si="0"/>
        <v>0</v>
      </c>
      <c r="H7" s="4" t="str">
        <f t="shared" si="1"/>
        <v>，2102976</v>
      </c>
      <c r="I7" s="4" t="str">
        <f>VLOOKUP(A7,HOP!A:T,20,0)</f>
        <v>直连</v>
      </c>
    </row>
    <row r="8" s="4" customFormat="1" spans="1:9">
      <c r="A8" s="4">
        <v>15140470338</v>
      </c>
      <c r="B8" s="5">
        <v>44329</v>
      </c>
      <c r="C8" s="5">
        <v>44331</v>
      </c>
      <c r="D8" s="4">
        <v>346</v>
      </c>
      <c r="E8" s="4" t="str">
        <f>VLOOKUP(A8,HOP!A:L,12,0)</f>
        <v>346.00</v>
      </c>
      <c r="F8" s="4" t="str">
        <f>VLOOKUP(A8,HOP!A:C,3,0)</f>
        <v>2107382</v>
      </c>
      <c r="G8" s="4">
        <f t="shared" si="0"/>
        <v>0</v>
      </c>
      <c r="H8" s="4" t="str">
        <f t="shared" si="1"/>
        <v>，2107382</v>
      </c>
      <c r="I8" s="4" t="str">
        <f>VLOOKUP(A8,HOP!A:T,20,0)</f>
        <v>直连</v>
      </c>
    </row>
    <row r="9" s="4" customFormat="1" spans="1:9">
      <c r="A9" s="4">
        <v>15194632336</v>
      </c>
      <c r="B9" s="5">
        <v>44329</v>
      </c>
      <c r="C9" s="5">
        <v>44331</v>
      </c>
      <c r="D9" s="4">
        <v>86</v>
      </c>
      <c r="E9" s="4" t="str">
        <f>VLOOKUP(A9,HOP!A:L,12,0)</f>
        <v>86.00</v>
      </c>
      <c r="F9" s="4" t="str">
        <f>VLOOKUP(A9,HOP!A:C,3,0)</f>
        <v>2111993</v>
      </c>
      <c r="G9" s="4">
        <f t="shared" si="0"/>
        <v>0</v>
      </c>
      <c r="H9" s="4" t="str">
        <f t="shared" si="1"/>
        <v>，2111993</v>
      </c>
      <c r="I9" s="4" t="str">
        <f>VLOOKUP(A9,HOP!A:T,20,0)</f>
        <v>直连</v>
      </c>
    </row>
    <row r="10" s="4" customFormat="1" spans="1:9">
      <c r="A10" s="4">
        <v>15194726383</v>
      </c>
      <c r="B10" s="5">
        <v>44329</v>
      </c>
      <c r="C10" s="5">
        <v>44331</v>
      </c>
      <c r="D10" s="4">
        <v>118</v>
      </c>
      <c r="E10" s="4" t="str">
        <f>VLOOKUP(A10,HOP!A:L,12,0)</f>
        <v>118.00</v>
      </c>
      <c r="F10" s="4" t="str">
        <f>VLOOKUP(A10,HOP!A:C,3,0)</f>
        <v>2112039</v>
      </c>
      <c r="G10" s="4">
        <f t="shared" si="0"/>
        <v>0</v>
      </c>
      <c r="H10" s="4" t="str">
        <f t="shared" si="1"/>
        <v>，2112039</v>
      </c>
      <c r="I10" s="4" t="str">
        <f>VLOOKUP(A10,HOP!A:T,20,0)</f>
        <v>直连</v>
      </c>
    </row>
    <row r="11" s="4" customFormat="1" spans="1:9">
      <c r="A11" s="4">
        <v>15199374110</v>
      </c>
      <c r="B11" s="5">
        <v>44330</v>
      </c>
      <c r="C11" s="5">
        <v>44332</v>
      </c>
      <c r="D11" s="4">
        <v>142</v>
      </c>
      <c r="E11" s="4" t="str">
        <f>VLOOKUP(A11,HOP!A:L,12,0)</f>
        <v>142.00</v>
      </c>
      <c r="F11" s="4" t="str">
        <f>VLOOKUP(A11,HOP!A:C,3,0)</f>
        <v>2114372</v>
      </c>
      <c r="G11" s="4">
        <f t="shared" si="0"/>
        <v>0</v>
      </c>
      <c r="H11" s="4" t="str">
        <f t="shared" si="1"/>
        <v>，2114372</v>
      </c>
      <c r="I11" s="4" t="str">
        <f>VLOOKUP(A11,HOP!A:T,20,0)</f>
        <v>直连</v>
      </c>
    </row>
    <row r="12" s="4" customFormat="1" spans="1:9">
      <c r="A12" s="4">
        <v>14622503414</v>
      </c>
      <c r="B12" s="5">
        <v>44329</v>
      </c>
      <c r="C12" s="5">
        <v>44331</v>
      </c>
      <c r="D12" s="4">
        <v>714</v>
      </c>
      <c r="E12" s="4" t="str">
        <f>VLOOKUP(A12,HOP!A:L,12,0)</f>
        <v>714.00</v>
      </c>
      <c r="F12" s="4" t="str">
        <f>VLOOKUP(A12,HOP!A:C,3,0)</f>
        <v>2020838</v>
      </c>
      <c r="G12" s="4">
        <f t="shared" si="0"/>
        <v>0</v>
      </c>
      <c r="H12" s="4" t="str">
        <f t="shared" si="1"/>
        <v>，2020838</v>
      </c>
      <c r="I12" s="4" t="str">
        <f>VLOOKUP(A12,HOP!A:T,20,0)</f>
        <v>直连</v>
      </c>
    </row>
    <row r="13" s="4" customFormat="1" spans="1:9">
      <c r="A13" s="4">
        <v>14711127218</v>
      </c>
      <c r="B13" s="5">
        <v>44330</v>
      </c>
      <c r="C13" s="5">
        <v>44332</v>
      </c>
      <c r="D13" s="4">
        <v>306</v>
      </c>
      <c r="E13" s="4" t="str">
        <f>VLOOKUP(A13,HOP!A:L,12,0)</f>
        <v>306.00</v>
      </c>
      <c r="F13" s="4" t="str">
        <f>VLOOKUP(A13,HOP!A:C,3,0)</f>
        <v>2036581</v>
      </c>
      <c r="G13" s="4">
        <f t="shared" si="0"/>
        <v>0</v>
      </c>
      <c r="H13" s="4" t="str">
        <f t="shared" si="1"/>
        <v>，2036581</v>
      </c>
      <c r="I13" s="4" t="str">
        <f>VLOOKUP(A13,HOP!A:T,20,0)</f>
        <v>直连</v>
      </c>
    </row>
    <row r="14" s="4" customFormat="1" spans="1:9">
      <c r="A14" s="4">
        <v>14806794297</v>
      </c>
      <c r="B14" s="5">
        <v>44325</v>
      </c>
      <c r="C14" s="5">
        <v>44327</v>
      </c>
      <c r="D14" s="4">
        <v>122</v>
      </c>
      <c r="E14" s="4" t="str">
        <f>VLOOKUP(A14,HOP!A:L,12,0)</f>
        <v>122.00</v>
      </c>
      <c r="F14" s="4" t="str">
        <f>VLOOKUP(A14,HOP!A:C,3,0)</f>
        <v>2049056</v>
      </c>
      <c r="G14" s="4">
        <f>D14-E14</f>
        <v>0</v>
      </c>
      <c r="H14" s="4" t="str">
        <f>$H$1&amp;F14</f>
        <v>，2049056</v>
      </c>
      <c r="I14" s="4" t="str">
        <f>VLOOKUP(A14,HOP!A:T,20,0)</f>
        <v>直连</v>
      </c>
    </row>
    <row r="15" s="4" customFormat="1" spans="1:9">
      <c r="A15" s="4">
        <v>14887937410</v>
      </c>
      <c r="B15" s="5">
        <v>44327</v>
      </c>
      <c r="C15" s="5">
        <v>44332</v>
      </c>
      <c r="D15" s="4">
        <v>56</v>
      </c>
      <c r="E15" s="4" t="str">
        <f>VLOOKUP(A15,HOP!A:L,12,0)</f>
        <v>56.00</v>
      </c>
      <c r="F15" s="4" t="str">
        <f>VLOOKUP(A15,HOP!A:C,3,0)</f>
        <v>2062743</v>
      </c>
      <c r="G15" s="4">
        <f>D15-E15</f>
        <v>0</v>
      </c>
      <c r="H15" s="4" t="str">
        <f>$H$1&amp;F15</f>
        <v>，2062743</v>
      </c>
      <c r="I15" s="4" t="str">
        <f>VLOOKUP(A15,HOP!A:T,20,0)</f>
        <v>直连</v>
      </c>
    </row>
    <row r="16" s="4" customFormat="1" spans="1:9">
      <c r="A16" s="4">
        <v>14976757852</v>
      </c>
      <c r="B16" s="5">
        <v>44330</v>
      </c>
      <c r="C16" s="5">
        <v>44332</v>
      </c>
      <c r="D16" s="4">
        <v>418</v>
      </c>
      <c r="E16" s="4" t="str">
        <f>VLOOKUP(A16,HOP!A:L,12,0)</f>
        <v>418.00</v>
      </c>
      <c r="F16" s="4" t="str">
        <f>VLOOKUP(A16,HOP!A:C,3,0)</f>
        <v>2077140</v>
      </c>
      <c r="G16" s="4">
        <f>D16-E16</f>
        <v>0</v>
      </c>
      <c r="H16" s="4" t="str">
        <f>$H$1&amp;F16</f>
        <v>，2077140</v>
      </c>
      <c r="I16" s="4" t="str">
        <f>VLOOKUP(A16,HOP!A:T,20,0)</f>
        <v>直连</v>
      </c>
    </row>
    <row r="17" s="4" customFormat="1" spans="1:9">
      <c r="A17" s="4">
        <v>14993695187</v>
      </c>
      <c r="B17" s="5">
        <v>44330</v>
      </c>
      <c r="C17" s="5">
        <v>44332</v>
      </c>
      <c r="D17" s="4">
        <v>582</v>
      </c>
      <c r="E17" s="4" t="str">
        <f>VLOOKUP(A17,HOP!A:L,12,0)</f>
        <v>582.00</v>
      </c>
      <c r="F17" s="4" t="str">
        <f>VLOOKUP(A17,HOP!A:C,3,0)</f>
        <v>2080597</v>
      </c>
      <c r="G17" s="4">
        <f>D17-E17</f>
        <v>0</v>
      </c>
      <c r="H17" s="4" t="str">
        <f>$H$1&amp;F17</f>
        <v>，2080597</v>
      </c>
      <c r="I17" s="4" t="str">
        <f>VLOOKUP(A17,HOP!A:T,20,0)</f>
        <v>直连</v>
      </c>
    </row>
    <row r="18" s="4" customFormat="1" spans="1:9">
      <c r="A18" s="4">
        <v>15017556194</v>
      </c>
      <c r="B18" s="5">
        <v>44330</v>
      </c>
      <c r="C18" s="5">
        <v>44332</v>
      </c>
      <c r="D18" s="4">
        <v>198</v>
      </c>
      <c r="E18" s="4" t="str">
        <f>VLOOKUP(A18,HOP!A:L,12,0)</f>
        <v>198.00</v>
      </c>
      <c r="F18" s="4" t="str">
        <f>VLOOKUP(A18,HOP!A:C,3,0)</f>
        <v>2085986</v>
      </c>
      <c r="G18" s="4">
        <f>D18-E18</f>
        <v>0</v>
      </c>
      <c r="H18" s="4" t="str">
        <f>$H$1&amp;F18</f>
        <v>，2085986</v>
      </c>
      <c r="I18" s="4" t="str">
        <f>VLOOKUP(A18,HOP!A:T,20,0)</f>
        <v>直连</v>
      </c>
    </row>
    <row r="20" spans="4:4">
      <c r="D20" s="4">
        <f>SUM(D2:D19)</f>
        <v>5086</v>
      </c>
    </row>
    <row r="23" spans="1:1">
      <c r="A23" s="4" t="s">
        <v>81</v>
      </c>
    </row>
    <row r="24" spans="1:1">
      <c r="A24" s="4" t="s">
        <v>82</v>
      </c>
    </row>
    <row r="25" spans="1:1">
      <c r="A25" s="4" t="s">
        <v>83</v>
      </c>
    </row>
    <row r="26" spans="2:2">
      <c r="B26" s="6"/>
    </row>
  </sheetData>
  <autoFilter ref="A1:P18">
    <filterColumn colId="3">
      <filters>
        <filter val="621"/>
        <filter val="122"/>
        <filter val="142"/>
        <filter val="582"/>
        <filter val="234"/>
        <filter val="714"/>
        <filter val="56"/>
        <filter val="86"/>
        <filter val="306"/>
        <filter val="346"/>
        <filter val="406"/>
        <filter val="118"/>
        <filter val="198"/>
        <filter val="418"/>
        <filter val="608"/>
        <filter val="1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</row>
    <row r="2" s="1" customFormat="1" spans="1:20">
      <c r="A2" s="3">
        <v>15140470338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28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15194726383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105</v>
      </c>
      <c r="G3" s="1" t="s">
        <v>106</v>
      </c>
      <c r="H3" s="1" t="s">
        <v>107</v>
      </c>
      <c r="I3" s="1" t="s">
        <v>121</v>
      </c>
      <c r="J3" s="1" t="s">
        <v>28</v>
      </c>
      <c r="K3" s="1" t="s">
        <v>122</v>
      </c>
      <c r="L3" s="1" t="s">
        <v>122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123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15194632336</v>
      </c>
      <c r="B4" s="1" t="s">
        <v>117</v>
      </c>
      <c r="C4" s="1" t="s">
        <v>124</v>
      </c>
      <c r="D4" s="1" t="s">
        <v>125</v>
      </c>
      <c r="E4" s="1" t="s">
        <v>126</v>
      </c>
      <c r="F4" s="1" t="s">
        <v>105</v>
      </c>
      <c r="G4" s="1" t="s">
        <v>106</v>
      </c>
      <c r="H4" s="1" t="s">
        <v>107</v>
      </c>
      <c r="I4" s="1" t="s">
        <v>127</v>
      </c>
      <c r="J4" s="1" t="s">
        <v>28</v>
      </c>
      <c r="K4" s="1" t="s">
        <v>128</v>
      </c>
      <c r="L4" s="1" t="s">
        <v>128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129</v>
      </c>
      <c r="R4" s="1" t="s">
        <v>114</v>
      </c>
      <c r="S4" s="1" t="s">
        <v>115</v>
      </c>
      <c r="T4" s="1" t="s">
        <v>116</v>
      </c>
    </row>
    <row r="5" s="1" customFormat="1" spans="1:20">
      <c r="A5" s="3">
        <v>15199374110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130</v>
      </c>
      <c r="G5" s="1" t="s">
        <v>134</v>
      </c>
      <c r="H5" s="1" t="s">
        <v>107</v>
      </c>
      <c r="I5" s="1" t="s">
        <v>135</v>
      </c>
      <c r="J5" s="1" t="s">
        <v>28</v>
      </c>
      <c r="K5" s="1" t="s">
        <v>136</v>
      </c>
      <c r="L5" s="1" t="s">
        <v>136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137</v>
      </c>
      <c r="R5" s="1" t="s">
        <v>114</v>
      </c>
      <c r="S5" s="1" t="s">
        <v>115</v>
      </c>
      <c r="T5" s="1" t="s">
        <v>116</v>
      </c>
    </row>
    <row r="6" s="1" customFormat="1" spans="1:20">
      <c r="A6" s="3">
        <v>14887937410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142</v>
      </c>
      <c r="G6" s="1" t="s">
        <v>134</v>
      </c>
      <c r="H6" s="1" t="s">
        <v>107</v>
      </c>
      <c r="I6" s="1" t="s">
        <v>143</v>
      </c>
      <c r="J6" s="1" t="s">
        <v>28</v>
      </c>
      <c r="K6" s="1" t="s">
        <v>144</v>
      </c>
      <c r="L6" s="1" t="s">
        <v>145</v>
      </c>
      <c r="M6" s="1" t="s">
        <v>146</v>
      </c>
      <c r="N6" s="1" t="s">
        <v>147</v>
      </c>
      <c r="O6" s="1" t="s">
        <v>111</v>
      </c>
      <c r="P6" s="1" t="s">
        <v>112</v>
      </c>
      <c r="Q6" s="1" t="s">
        <v>148</v>
      </c>
      <c r="R6" s="1" t="s">
        <v>114</v>
      </c>
      <c r="S6" s="1" t="s">
        <v>115</v>
      </c>
      <c r="T6" s="1" t="s">
        <v>116</v>
      </c>
    </row>
    <row r="7" s="1" customFormat="1" spans="1:20">
      <c r="A7" s="3">
        <v>14806794297</v>
      </c>
      <c r="B7" s="1" t="s">
        <v>149</v>
      </c>
      <c r="C7" s="1" t="s">
        <v>150</v>
      </c>
      <c r="D7" s="1" t="s">
        <v>151</v>
      </c>
      <c r="E7" s="1" t="s">
        <v>152</v>
      </c>
      <c r="F7" s="1" t="s">
        <v>153</v>
      </c>
      <c r="G7" s="1" t="s">
        <v>142</v>
      </c>
      <c r="H7" s="1" t="s">
        <v>107</v>
      </c>
      <c r="I7" s="1" t="s">
        <v>154</v>
      </c>
      <c r="J7" s="1" t="s">
        <v>28</v>
      </c>
      <c r="K7" s="1" t="s">
        <v>155</v>
      </c>
      <c r="L7" s="1" t="s">
        <v>155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156</v>
      </c>
      <c r="R7" s="1" t="s">
        <v>114</v>
      </c>
      <c r="S7" s="1" t="s">
        <v>115</v>
      </c>
      <c r="T7" s="1" t="s">
        <v>116</v>
      </c>
    </row>
    <row r="8" s="1" customFormat="1" spans="1:20">
      <c r="A8" s="3">
        <v>14758639075</v>
      </c>
      <c r="B8" s="1" t="s">
        <v>157</v>
      </c>
      <c r="C8" s="1" t="s">
        <v>158</v>
      </c>
      <c r="D8" s="1" t="s">
        <v>159</v>
      </c>
      <c r="E8" s="1" t="s">
        <v>160</v>
      </c>
      <c r="F8" s="1" t="s">
        <v>161</v>
      </c>
      <c r="G8" s="1" t="s">
        <v>101</v>
      </c>
      <c r="H8" s="1" t="s">
        <v>107</v>
      </c>
      <c r="I8" s="1" t="s">
        <v>111</v>
      </c>
      <c r="J8" s="1" t="s">
        <v>28</v>
      </c>
      <c r="K8" s="1" t="s">
        <v>111</v>
      </c>
      <c r="L8" s="1" t="s">
        <v>111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162</v>
      </c>
      <c r="R8" s="1" t="s">
        <v>114</v>
      </c>
      <c r="S8" s="1" t="s">
        <v>115</v>
      </c>
      <c r="T8" s="1" t="s">
        <v>116</v>
      </c>
    </row>
    <row r="9" s="1" customFormat="1" spans="1:20">
      <c r="A9" s="3">
        <v>14711127218</v>
      </c>
      <c r="B9" s="1" t="s">
        <v>163</v>
      </c>
      <c r="C9" s="1" t="s">
        <v>164</v>
      </c>
      <c r="D9" s="1" t="s">
        <v>165</v>
      </c>
      <c r="E9" s="1" t="s">
        <v>166</v>
      </c>
      <c r="F9" s="1" t="s">
        <v>130</v>
      </c>
      <c r="G9" s="1" t="s">
        <v>134</v>
      </c>
      <c r="H9" s="1" t="s">
        <v>107</v>
      </c>
      <c r="I9" s="1" t="s">
        <v>167</v>
      </c>
      <c r="J9" s="1" t="s">
        <v>28</v>
      </c>
      <c r="K9" s="1" t="s">
        <v>168</v>
      </c>
      <c r="L9" s="1" t="s">
        <v>168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169</v>
      </c>
      <c r="R9" s="1" t="s">
        <v>114</v>
      </c>
      <c r="S9" s="1" t="s">
        <v>115</v>
      </c>
      <c r="T9" s="1" t="s">
        <v>116</v>
      </c>
    </row>
    <row r="10" s="1" customFormat="1" spans="1:20">
      <c r="A10" s="3">
        <v>14622503414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105</v>
      </c>
      <c r="G10" s="1" t="s">
        <v>106</v>
      </c>
      <c r="H10" s="1" t="s">
        <v>107</v>
      </c>
      <c r="I10" s="1" t="s">
        <v>174</v>
      </c>
      <c r="J10" s="1" t="s">
        <v>28</v>
      </c>
      <c r="K10" s="1" t="s">
        <v>175</v>
      </c>
      <c r="L10" s="1" t="s">
        <v>175</v>
      </c>
      <c r="M10" s="1" t="s">
        <v>110</v>
      </c>
      <c r="N10" s="1" t="s">
        <v>110</v>
      </c>
      <c r="O10" s="1" t="s">
        <v>111</v>
      </c>
      <c r="P10" s="1" t="s">
        <v>112</v>
      </c>
      <c r="Q10" s="1" t="s">
        <v>176</v>
      </c>
      <c r="R10" s="1" t="s">
        <v>114</v>
      </c>
      <c r="S10" s="1" t="s">
        <v>115</v>
      </c>
      <c r="T10" s="1" t="s">
        <v>116</v>
      </c>
    </row>
    <row r="11" s="1" customFormat="1" spans="1:20">
      <c r="A11" s="3">
        <v>15017556194</v>
      </c>
      <c r="B11" s="1" t="s">
        <v>177</v>
      </c>
      <c r="C11" s="1" t="s">
        <v>178</v>
      </c>
      <c r="D11" s="1" t="s">
        <v>179</v>
      </c>
      <c r="E11" s="1" t="s">
        <v>180</v>
      </c>
      <c r="F11" s="1" t="s">
        <v>130</v>
      </c>
      <c r="G11" s="1" t="s">
        <v>134</v>
      </c>
      <c r="H11" s="1" t="s">
        <v>107</v>
      </c>
      <c r="I11" s="1" t="s">
        <v>181</v>
      </c>
      <c r="J11" s="1" t="s">
        <v>28</v>
      </c>
      <c r="K11" s="1" t="s">
        <v>182</v>
      </c>
      <c r="L11" s="1" t="s">
        <v>182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183</v>
      </c>
      <c r="R11" s="1" t="s">
        <v>114</v>
      </c>
      <c r="S11" s="1" t="s">
        <v>115</v>
      </c>
      <c r="T11" s="1" t="s">
        <v>116</v>
      </c>
    </row>
    <row r="12" s="1" customFormat="1" spans="1:20">
      <c r="A12" s="3">
        <v>14993695187</v>
      </c>
      <c r="B12" s="1" t="s">
        <v>184</v>
      </c>
      <c r="C12" s="1" t="s">
        <v>185</v>
      </c>
      <c r="D12" s="1" t="s">
        <v>103</v>
      </c>
      <c r="E12" s="1" t="s">
        <v>186</v>
      </c>
      <c r="F12" s="1" t="s">
        <v>130</v>
      </c>
      <c r="G12" s="1" t="s">
        <v>134</v>
      </c>
      <c r="H12" s="1" t="s">
        <v>107</v>
      </c>
      <c r="I12" s="1" t="s">
        <v>187</v>
      </c>
      <c r="J12" s="1" t="s">
        <v>28</v>
      </c>
      <c r="K12" s="1" t="s">
        <v>188</v>
      </c>
      <c r="L12" s="1" t="s">
        <v>188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189</v>
      </c>
      <c r="R12" s="1" t="s">
        <v>114</v>
      </c>
      <c r="S12" s="1" t="s">
        <v>115</v>
      </c>
      <c r="T12" s="1" t="s">
        <v>116</v>
      </c>
    </row>
    <row r="13" s="1" customFormat="1" spans="1:20">
      <c r="A13" s="3">
        <v>14976757852</v>
      </c>
      <c r="B13" s="1" t="s">
        <v>190</v>
      </c>
      <c r="C13" s="1" t="s">
        <v>191</v>
      </c>
      <c r="D13" s="1" t="s">
        <v>192</v>
      </c>
      <c r="E13" s="1" t="s">
        <v>193</v>
      </c>
      <c r="F13" s="1" t="s">
        <v>130</v>
      </c>
      <c r="G13" s="1" t="s">
        <v>134</v>
      </c>
      <c r="H13" s="1" t="s">
        <v>107</v>
      </c>
      <c r="I13" s="1" t="s">
        <v>194</v>
      </c>
      <c r="J13" s="1" t="s">
        <v>28</v>
      </c>
      <c r="K13" s="1" t="s">
        <v>195</v>
      </c>
      <c r="L13" s="1" t="s">
        <v>195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196</v>
      </c>
      <c r="R13" s="1" t="s">
        <v>114</v>
      </c>
      <c r="S13" s="1" t="s">
        <v>115</v>
      </c>
      <c r="T13" s="1" t="s">
        <v>116</v>
      </c>
    </row>
    <row r="14" s="1" customFormat="1" spans="1:20">
      <c r="A14" s="3">
        <v>15085334548</v>
      </c>
      <c r="B14" s="1" t="s">
        <v>197</v>
      </c>
      <c r="C14" s="1" t="s">
        <v>198</v>
      </c>
      <c r="D14" s="1" t="s">
        <v>199</v>
      </c>
      <c r="E14" s="1" t="s">
        <v>200</v>
      </c>
      <c r="F14" s="1" t="s">
        <v>201</v>
      </c>
      <c r="G14" s="1" t="s">
        <v>101</v>
      </c>
      <c r="H14" s="1" t="s">
        <v>107</v>
      </c>
      <c r="I14" s="1" t="s">
        <v>202</v>
      </c>
      <c r="J14" s="1" t="s">
        <v>28</v>
      </c>
      <c r="K14" s="1" t="s">
        <v>203</v>
      </c>
      <c r="L14" s="1" t="s">
        <v>203</v>
      </c>
      <c r="M14" s="1" t="s">
        <v>110</v>
      </c>
      <c r="N14" s="1" t="s">
        <v>110</v>
      </c>
      <c r="O14" s="1" t="s">
        <v>111</v>
      </c>
      <c r="P14" s="1" t="s">
        <v>112</v>
      </c>
      <c r="Q14" s="1" t="s">
        <v>204</v>
      </c>
      <c r="R14" s="1" t="s">
        <v>114</v>
      </c>
      <c r="S14" s="1" t="s">
        <v>115</v>
      </c>
      <c r="T14" s="1" t="s">
        <v>116</v>
      </c>
    </row>
    <row r="15" s="1" customFormat="1" spans="1:20">
      <c r="A15" s="3">
        <v>15079446899</v>
      </c>
      <c r="B15" s="1" t="s">
        <v>205</v>
      </c>
      <c r="C15" s="1" t="s">
        <v>206</v>
      </c>
      <c r="D15" s="1" t="s">
        <v>207</v>
      </c>
      <c r="E15" s="1" t="s">
        <v>208</v>
      </c>
      <c r="F15" s="1" t="s">
        <v>130</v>
      </c>
      <c r="G15" s="1" t="s">
        <v>134</v>
      </c>
      <c r="H15" s="1" t="s">
        <v>107</v>
      </c>
      <c r="I15" s="1" t="s">
        <v>209</v>
      </c>
      <c r="J15" s="1" t="s">
        <v>28</v>
      </c>
      <c r="K15" s="1" t="s">
        <v>210</v>
      </c>
      <c r="L15" s="1" t="s">
        <v>210</v>
      </c>
      <c r="M15" s="1" t="s">
        <v>110</v>
      </c>
      <c r="N15" s="1" t="s">
        <v>110</v>
      </c>
      <c r="O15" s="1" t="s">
        <v>111</v>
      </c>
      <c r="P15" s="1" t="s">
        <v>112</v>
      </c>
      <c r="Q15" s="1" t="s">
        <v>211</v>
      </c>
      <c r="R15" s="1" t="s">
        <v>114</v>
      </c>
      <c r="S15" s="1" t="s">
        <v>115</v>
      </c>
      <c r="T15" s="1" t="s">
        <v>116</v>
      </c>
    </row>
    <row r="16" s="1" customFormat="1" spans="1:20">
      <c r="A16" s="3">
        <v>15054491286</v>
      </c>
      <c r="B16" s="1" t="s">
        <v>212</v>
      </c>
      <c r="C16" s="1" t="s">
        <v>213</v>
      </c>
      <c r="D16" s="1" t="s">
        <v>103</v>
      </c>
      <c r="E16" s="1" t="s">
        <v>214</v>
      </c>
      <c r="F16" s="1" t="s">
        <v>130</v>
      </c>
      <c r="G16" s="1" t="s">
        <v>134</v>
      </c>
      <c r="H16" s="1" t="s">
        <v>107</v>
      </c>
      <c r="I16" s="1" t="s">
        <v>215</v>
      </c>
      <c r="J16" s="1" t="s">
        <v>28</v>
      </c>
      <c r="K16" s="1" t="s">
        <v>216</v>
      </c>
      <c r="L16" s="1" t="s">
        <v>216</v>
      </c>
      <c r="M16" s="1" t="s">
        <v>110</v>
      </c>
      <c r="N16" s="1" t="s">
        <v>110</v>
      </c>
      <c r="O16" s="1" t="s">
        <v>111</v>
      </c>
      <c r="P16" s="1" t="s">
        <v>112</v>
      </c>
      <c r="Q16" s="1" t="s">
        <v>217</v>
      </c>
      <c r="R16" s="1" t="s">
        <v>114</v>
      </c>
      <c r="S16" s="1" t="s">
        <v>115</v>
      </c>
      <c r="T16" s="1" t="s">
        <v>116</v>
      </c>
    </row>
    <row r="17" s="1" customFormat="1" spans="1:20">
      <c r="A17" s="3">
        <v>15115220809</v>
      </c>
      <c r="B17" s="1" t="s">
        <v>201</v>
      </c>
      <c r="C17" s="1" t="s">
        <v>218</v>
      </c>
      <c r="D17" s="1" t="s">
        <v>219</v>
      </c>
      <c r="E17" s="1" t="s">
        <v>220</v>
      </c>
      <c r="F17" s="1" t="s">
        <v>117</v>
      </c>
      <c r="G17" s="1" t="s">
        <v>106</v>
      </c>
      <c r="H17" s="1" t="s">
        <v>107</v>
      </c>
      <c r="I17" s="1" t="s">
        <v>221</v>
      </c>
      <c r="J17" s="1" t="s">
        <v>28</v>
      </c>
      <c r="K17" s="1" t="s">
        <v>222</v>
      </c>
      <c r="L17" s="1" t="s">
        <v>222</v>
      </c>
      <c r="M17" s="1" t="s">
        <v>110</v>
      </c>
      <c r="N17" s="1" t="s">
        <v>110</v>
      </c>
      <c r="O17" s="1" t="s">
        <v>111</v>
      </c>
      <c r="P17" s="1" t="s">
        <v>112</v>
      </c>
      <c r="Q17" s="1" t="s">
        <v>223</v>
      </c>
      <c r="R17" s="1" t="s">
        <v>114</v>
      </c>
      <c r="S17" s="1" t="s">
        <v>115</v>
      </c>
      <c r="T17" s="1" t="s">
        <v>116</v>
      </c>
    </row>
    <row r="18" s="1" customFormat="1" spans="1:20">
      <c r="A18" s="3">
        <v>15113644255</v>
      </c>
      <c r="B18" s="1" t="s">
        <v>224</v>
      </c>
      <c r="C18" s="1" t="s">
        <v>225</v>
      </c>
      <c r="D18" s="1" t="s">
        <v>226</v>
      </c>
      <c r="E18" s="1" t="s">
        <v>227</v>
      </c>
      <c r="F18" s="1" t="s">
        <v>224</v>
      </c>
      <c r="G18" s="1" t="s">
        <v>105</v>
      </c>
      <c r="H18" s="1" t="s">
        <v>107</v>
      </c>
      <c r="I18" s="1" t="s">
        <v>228</v>
      </c>
      <c r="J18" s="1" t="s">
        <v>28</v>
      </c>
      <c r="K18" s="1" t="s">
        <v>229</v>
      </c>
      <c r="L18" s="1" t="s">
        <v>229</v>
      </c>
      <c r="M18" s="1" t="s">
        <v>110</v>
      </c>
      <c r="N18" s="1" t="s">
        <v>110</v>
      </c>
      <c r="O18" s="1" t="s">
        <v>111</v>
      </c>
      <c r="P18" s="1" t="s">
        <v>112</v>
      </c>
      <c r="Q18" s="1" t="s">
        <v>230</v>
      </c>
      <c r="R18" s="1" t="s">
        <v>114</v>
      </c>
      <c r="S18" s="1" t="s">
        <v>115</v>
      </c>
      <c r="T18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2021-05-18T08:36:44Z</dcterms:created>
  <dcterms:modified xsi:type="dcterms:W3CDTF">2021-05-18T08:43:15Z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063DD2431CCC4F94BB2EA839139E7AA0</vt:lpwstr>
  </property>
  <property fmtid="{D5CDD505-2E9C-101B-9397-08002B2CF9AE}" pid="3" name="KSOProductBuildVer">
    <vt:lpwstr>2052-11.1.0.10495</vt:lpwstr>
  </property>
</Properties>
</file>